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9140" windowHeight="6630" tabRatio="942"/>
  </bookViews>
  <sheets>
    <sheet name="Тарифи" sheetId="2" r:id="rId1"/>
  </sheets>
  <calcPr calcId="114210"/>
</workbook>
</file>

<file path=xl/calcChain.xml><?xml version="1.0" encoding="utf-8"?>
<calcChain xmlns="http://schemas.openxmlformats.org/spreadsheetml/2006/main">
  <c r="S7" i="2"/>
  <c r="S6"/>
  <c r="Q7"/>
  <c r="Q6"/>
  <c r="M7"/>
  <c r="M11"/>
  <c r="M6"/>
  <c r="K7"/>
  <c r="K11"/>
  <c r="K6"/>
  <c r="G7"/>
  <c r="G11"/>
  <c r="G6"/>
  <c r="E11"/>
  <c r="E7"/>
  <c r="E6"/>
  <c r="R6"/>
  <c r="L6"/>
  <c r="F6"/>
  <c r="D7"/>
  <c r="P7"/>
  <c r="J7"/>
  <c r="J6"/>
  <c r="T7"/>
  <c r="T6"/>
  <c r="U8"/>
  <c r="U9"/>
  <c r="U10"/>
  <c r="D6"/>
  <c r="U7"/>
  <c r="U6"/>
  <c r="V7"/>
  <c r="V6"/>
  <c r="P6"/>
</calcChain>
</file>

<file path=xl/sharedStrings.xml><?xml version="1.0" encoding="utf-8"?>
<sst xmlns="http://schemas.openxmlformats.org/spreadsheetml/2006/main" count="34" uniqueCount="21">
  <si>
    <t>ТАРИФИ</t>
  </si>
  <si>
    <t xml:space="preserve">Тариф на теплову енергію, грн./Гкал (без ПДВ) </t>
  </si>
  <si>
    <t xml:space="preserve"> -  тариф на виробництво теплової енергії, грн./Гкал (без ПДВ)</t>
  </si>
  <si>
    <t xml:space="preserve"> - тариф на постачання теплової енергії, грн./Гкал (без ПДВ)</t>
  </si>
  <si>
    <t xml:space="preserve"> - тариф на транспортування теплової грн./Гкал (без ПДВ)</t>
  </si>
  <si>
    <t>Діючі тарифи</t>
  </si>
  <si>
    <t>Проект тарифів</t>
  </si>
  <si>
    <t>Миргород без ІТП</t>
  </si>
  <si>
    <t>Миргород з ІТП</t>
  </si>
  <si>
    <t>Кашинська, 26</t>
  </si>
  <si>
    <t>В.Багачка</t>
  </si>
  <si>
    <t>Для інших споживачів</t>
  </si>
  <si>
    <t xml:space="preserve">Тариф на послугу з постачання теплової енергії,  грн./Гкал(з ПДВ) </t>
  </si>
  <si>
    <t>Тариф на послугу с постачання гарячої води, грн./м3 води (з ПДВ)</t>
  </si>
  <si>
    <t>% зменшення тарифів у порівнянні до діючого(+ збільшення/ - зменшення)</t>
  </si>
  <si>
    <t>Запропоновані проекти тарифів в порівнянні з діючими для категорії- інші споживачі:</t>
  </si>
  <si>
    <t>Діючі тарифи в ОП 2022-2023</t>
  </si>
  <si>
    <t>Затверд-жені рішенням №413 від 18.10.23</t>
  </si>
  <si>
    <t>Проект тарифів (жовтень)</t>
  </si>
  <si>
    <t>Проект тарифів (листопад)</t>
  </si>
  <si>
    <r>
      <t xml:space="preserve">% зменшення тарифів у порівнянні до діючого(+ збільшення/ - зменшення) </t>
    </r>
    <r>
      <rPr>
        <b/>
        <sz val="9"/>
        <color indexed="8"/>
        <rFont val="Times New Roman"/>
        <family val="1"/>
        <charset val="204"/>
      </rPr>
      <t>(жовтень-листопад)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</si>
</sst>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0" fontId="0" fillId="2" borderId="0" xfId="0" applyFill="1"/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V12"/>
  <sheetViews>
    <sheetView tabSelected="1" zoomScale="75" zoomScaleNormal="80" workbookViewId="0">
      <selection activeCell="AA6" sqref="AA6"/>
    </sheetView>
  </sheetViews>
  <sheetFormatPr defaultRowHeight="15"/>
  <cols>
    <col min="1" max="1" width="20.140625" customWidth="1"/>
    <col min="2" max="2" width="9.28515625" customWidth="1"/>
    <col min="3" max="3" width="10.28515625" customWidth="1"/>
    <col min="4" max="4" width="9.140625" style="16"/>
    <col min="5" max="5" width="10.28515625" style="16" customWidth="1"/>
    <col min="6" max="6" width="10.5703125" style="16" customWidth="1"/>
    <col min="7" max="7" width="10" customWidth="1"/>
    <col min="8" max="8" width="9.7109375" customWidth="1"/>
    <col min="9" max="9" width="10.5703125" customWidth="1"/>
    <col min="10" max="10" width="9.85546875" style="16" customWidth="1"/>
    <col min="11" max="11" width="10.28515625" style="16" customWidth="1"/>
    <col min="12" max="12" width="11.28515625" style="16" customWidth="1"/>
    <col min="13" max="13" width="9.85546875" customWidth="1"/>
    <col min="14" max="14" width="9.5703125" customWidth="1"/>
    <col min="15" max="15" width="10.7109375" customWidth="1"/>
    <col min="16" max="16" width="9.42578125" style="16" customWidth="1"/>
    <col min="17" max="17" width="10.28515625" style="16" customWidth="1"/>
    <col min="18" max="18" width="11.42578125" style="16" customWidth="1"/>
    <col min="19" max="19" width="9.7109375" customWidth="1"/>
    <col min="20" max="20" width="10" hidden="1" customWidth="1"/>
    <col min="21" max="21" width="10.28515625" hidden="1" customWidth="1"/>
    <col min="22" max="22" width="11.28515625" hidden="1" customWidth="1"/>
  </cols>
  <sheetData>
    <row r="2" spans="1:22" ht="18.7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33.6" customHeight="1">
      <c r="A3" s="26" t="s">
        <v>0</v>
      </c>
      <c r="B3" s="27" t="s">
        <v>7</v>
      </c>
      <c r="C3" s="28"/>
      <c r="D3" s="28"/>
      <c r="E3" s="28"/>
      <c r="F3" s="28"/>
      <c r="G3" s="29"/>
      <c r="H3" s="27" t="s">
        <v>8</v>
      </c>
      <c r="I3" s="28"/>
      <c r="J3" s="28"/>
      <c r="K3" s="28"/>
      <c r="L3" s="28"/>
      <c r="M3" s="29"/>
      <c r="N3" s="27" t="s">
        <v>9</v>
      </c>
      <c r="O3" s="28"/>
      <c r="P3" s="28"/>
      <c r="Q3" s="28"/>
      <c r="R3" s="28"/>
      <c r="S3" s="29"/>
      <c r="T3" s="30" t="s">
        <v>10</v>
      </c>
      <c r="U3" s="30"/>
      <c r="V3" s="30"/>
    </row>
    <row r="4" spans="1:22" ht="169.5" customHeight="1">
      <c r="A4" s="26"/>
      <c r="B4" s="11" t="s">
        <v>16</v>
      </c>
      <c r="C4" s="11" t="s">
        <v>17</v>
      </c>
      <c r="D4" s="22" t="s">
        <v>18</v>
      </c>
      <c r="E4" s="12" t="s">
        <v>14</v>
      </c>
      <c r="F4" s="22" t="s">
        <v>19</v>
      </c>
      <c r="G4" s="12" t="s">
        <v>20</v>
      </c>
      <c r="H4" s="11" t="s">
        <v>16</v>
      </c>
      <c r="I4" s="11" t="s">
        <v>17</v>
      </c>
      <c r="J4" s="22" t="s">
        <v>18</v>
      </c>
      <c r="K4" s="12" t="s">
        <v>14</v>
      </c>
      <c r="L4" s="22" t="s">
        <v>19</v>
      </c>
      <c r="M4" s="12" t="s">
        <v>20</v>
      </c>
      <c r="N4" s="11" t="s">
        <v>16</v>
      </c>
      <c r="O4" s="11" t="s">
        <v>17</v>
      </c>
      <c r="P4" s="22" t="s">
        <v>18</v>
      </c>
      <c r="Q4" s="12" t="s">
        <v>14</v>
      </c>
      <c r="R4" s="22" t="s">
        <v>19</v>
      </c>
      <c r="S4" s="12" t="s">
        <v>20</v>
      </c>
      <c r="T4" s="11" t="s">
        <v>5</v>
      </c>
      <c r="U4" s="11" t="s">
        <v>6</v>
      </c>
      <c r="V4" s="12" t="s">
        <v>14</v>
      </c>
    </row>
    <row r="5" spans="1:22" ht="15.6" customHeight="1">
      <c r="A5" s="23" t="s">
        <v>11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spans="1:22" ht="73.5" customHeight="1">
      <c r="A6" s="9" t="s">
        <v>12</v>
      </c>
      <c r="B6" s="5">
        <v>5265.54</v>
      </c>
      <c r="C6" s="5">
        <v>4027.25</v>
      </c>
      <c r="D6" s="18">
        <f>ROUND(D7*1.2,2)</f>
        <v>4650.91</v>
      </c>
      <c r="E6" s="8">
        <f>D6/C6-1</f>
        <v>0.15486001614004596</v>
      </c>
      <c r="F6" s="18">
        <f>ROUND(F7*1.2,2)</f>
        <v>4574.0200000000004</v>
      </c>
      <c r="G6" s="8">
        <f>F6/D6-1</f>
        <v>-1.6532248527707405E-2</v>
      </c>
      <c r="H6" s="5">
        <v>5272.81</v>
      </c>
      <c r="I6" s="5">
        <v>4033.48</v>
      </c>
      <c r="J6" s="18">
        <f>ROUND(J7*1.2,2)</f>
        <v>4657.1400000000003</v>
      </c>
      <c r="K6" s="8">
        <f>J6/I6-1</f>
        <v>0.15462082370558439</v>
      </c>
      <c r="L6" s="18">
        <f>ROUND(L7*1.2,2)</f>
        <v>4580.24</v>
      </c>
      <c r="M6" s="8">
        <f>L6/J6-1</f>
        <v>-1.6512280068883611E-2</v>
      </c>
      <c r="N6" s="5">
        <v>5134.8500000000004</v>
      </c>
      <c r="O6" s="5">
        <v>3843.68</v>
      </c>
      <c r="P6" s="18">
        <f>ROUND(P7*1.2,2)</f>
        <v>4375.16</v>
      </c>
      <c r="Q6" s="8">
        <f>P6/O6-1</f>
        <v>0.13827373766806805</v>
      </c>
      <c r="R6" s="18">
        <f>ROUND(R7*1.2,2)</f>
        <v>4309.68</v>
      </c>
      <c r="S6" s="8">
        <f>R6/P6-1</f>
        <v>-1.4966309803527089E-2</v>
      </c>
      <c r="T6" s="5">
        <f>T7*1.2</f>
        <v>1849.9079999999999</v>
      </c>
      <c r="U6" s="5" t="e">
        <f>ROUND(U7*1.2,2)</f>
        <v>#REF!</v>
      </c>
      <c r="V6" s="8" t="e">
        <f>U6/T6-1</f>
        <v>#REF!</v>
      </c>
    </row>
    <row r="7" spans="1:22" ht="60" customHeight="1">
      <c r="A7" s="6" t="s">
        <v>1</v>
      </c>
      <c r="B7" s="2">
        <v>4387.95</v>
      </c>
      <c r="C7" s="2">
        <v>3356.04</v>
      </c>
      <c r="D7" s="19">
        <f>D8+D9+D10</f>
        <v>3875.76</v>
      </c>
      <c r="E7" s="8">
        <f>D7/C7-1</f>
        <v>0.15486108628025885</v>
      </c>
      <c r="F7" s="19">
        <v>3811.68</v>
      </c>
      <c r="G7" s="8">
        <f>F7/D7-1</f>
        <v>-1.653353148801795E-2</v>
      </c>
      <c r="H7" s="2">
        <v>4394.01</v>
      </c>
      <c r="I7" s="2">
        <v>3361.23</v>
      </c>
      <c r="J7" s="19">
        <f>J8+J9+J10</f>
        <v>3880.9500000000003</v>
      </c>
      <c r="K7" s="8">
        <f>J7/I7-1</f>
        <v>0.15462196874358503</v>
      </c>
      <c r="L7" s="19">
        <v>3816.87</v>
      </c>
      <c r="M7" s="8">
        <f>L7/J7-1</f>
        <v>-1.6511421172651142E-2</v>
      </c>
      <c r="N7" s="2">
        <v>4279.04</v>
      </c>
      <c r="O7" s="2">
        <v>3203.07</v>
      </c>
      <c r="P7" s="19">
        <f>P8+P9+P10</f>
        <v>3645.97</v>
      </c>
      <c r="Q7" s="8">
        <f>P7/O7-1</f>
        <v>0.13827359377097581</v>
      </c>
      <c r="R7" s="19">
        <v>3591.4</v>
      </c>
      <c r="S7" s="8">
        <f>R7/P7-1</f>
        <v>-1.4967210371999662E-2</v>
      </c>
      <c r="T7" s="2">
        <f>T8+T9+T10</f>
        <v>1541.59</v>
      </c>
      <c r="U7" s="2" t="e">
        <f>ROUND(U8+U9+U10,2)</f>
        <v>#REF!</v>
      </c>
      <c r="V7" s="8" t="e">
        <f>U7/T7-1</f>
        <v>#REF!</v>
      </c>
    </row>
    <row r="8" spans="1:22" ht="59.25" customHeight="1">
      <c r="A8" s="6" t="s">
        <v>2</v>
      </c>
      <c r="B8" s="1">
        <v>3685.32</v>
      </c>
      <c r="C8" s="1">
        <v>2674.12</v>
      </c>
      <c r="D8" s="19">
        <v>3128.28</v>
      </c>
      <c r="E8" s="8"/>
      <c r="F8" s="19">
        <v>3072.28</v>
      </c>
      <c r="G8" s="8"/>
      <c r="H8" s="1">
        <v>3685.32</v>
      </c>
      <c r="I8" s="1">
        <v>2674.12</v>
      </c>
      <c r="J8" s="19">
        <v>3128.28</v>
      </c>
      <c r="K8" s="8"/>
      <c r="L8" s="19">
        <v>3072.28</v>
      </c>
      <c r="M8" s="8"/>
      <c r="N8" s="2">
        <v>4261.34</v>
      </c>
      <c r="O8" s="2">
        <v>3203.07</v>
      </c>
      <c r="P8" s="19">
        <v>3645.97</v>
      </c>
      <c r="Q8" s="8"/>
      <c r="R8" s="19">
        <v>3591.4</v>
      </c>
      <c r="S8" s="4"/>
      <c r="T8" s="2">
        <v>1257.82</v>
      </c>
      <c r="U8" s="2" t="e">
        <f>#REF!</f>
        <v>#REF!</v>
      </c>
      <c r="V8" s="4"/>
    </row>
    <row r="9" spans="1:22" ht="61.5" customHeight="1">
      <c r="A9" s="7" t="s">
        <v>4</v>
      </c>
      <c r="B9" s="1">
        <v>646.32000000000005</v>
      </c>
      <c r="C9" s="1">
        <v>681.92</v>
      </c>
      <c r="D9" s="19">
        <v>747.48</v>
      </c>
      <c r="E9" s="8"/>
      <c r="F9" s="19">
        <v>739.4</v>
      </c>
      <c r="G9" s="8"/>
      <c r="H9" s="1">
        <v>646.32000000000005</v>
      </c>
      <c r="I9" s="1">
        <v>681.92</v>
      </c>
      <c r="J9" s="19">
        <v>747.48</v>
      </c>
      <c r="K9" s="8"/>
      <c r="L9" s="19">
        <v>739.4</v>
      </c>
      <c r="M9" s="8"/>
      <c r="N9" s="2">
        <v>0</v>
      </c>
      <c r="O9" s="2">
        <v>0</v>
      </c>
      <c r="P9" s="19">
        <v>0</v>
      </c>
      <c r="Q9" s="8"/>
      <c r="R9" s="19">
        <v>0</v>
      </c>
      <c r="S9" s="4"/>
      <c r="T9" s="2">
        <v>257.58</v>
      </c>
      <c r="U9" s="2" t="e">
        <f>#REF!</f>
        <v>#REF!</v>
      </c>
      <c r="V9" s="4"/>
    </row>
    <row r="10" spans="1:22" ht="66" customHeight="1">
      <c r="A10" s="7" t="s">
        <v>3</v>
      </c>
      <c r="B10" s="1">
        <v>56.31</v>
      </c>
      <c r="C10" s="1">
        <v>0</v>
      </c>
      <c r="D10" s="19">
        <v>0</v>
      </c>
      <c r="E10" s="8"/>
      <c r="F10" s="19"/>
      <c r="G10" s="8"/>
      <c r="H10" s="2">
        <v>62.37</v>
      </c>
      <c r="I10" s="1">
        <v>5.19</v>
      </c>
      <c r="J10" s="19">
        <v>5.19</v>
      </c>
      <c r="K10" s="8"/>
      <c r="L10" s="19">
        <v>5.19</v>
      </c>
      <c r="M10" s="8"/>
      <c r="N10" s="2">
        <v>17.7</v>
      </c>
      <c r="O10" s="2">
        <v>0</v>
      </c>
      <c r="P10" s="19">
        <v>0</v>
      </c>
      <c r="Q10" s="8"/>
      <c r="R10" s="19">
        <v>0</v>
      </c>
      <c r="S10" s="4"/>
      <c r="T10" s="2">
        <v>26.19</v>
      </c>
      <c r="U10" s="2" t="e">
        <f>#REF!</f>
        <v>#REF!</v>
      </c>
      <c r="V10" s="4"/>
    </row>
    <row r="11" spans="1:22" ht="61.5" customHeight="1">
      <c r="A11" s="10" t="s">
        <v>13</v>
      </c>
      <c r="B11" s="13">
        <v>291.89</v>
      </c>
      <c r="C11" s="13">
        <v>519.98</v>
      </c>
      <c r="D11" s="20">
        <v>584.57000000000005</v>
      </c>
      <c r="E11" s="8">
        <f>D11/C11-1</f>
        <v>0.12421631601215433</v>
      </c>
      <c r="F11" s="20">
        <v>576.61</v>
      </c>
      <c r="G11" s="8">
        <f>F11/D11-1</f>
        <v>-1.3616846570983832E-2</v>
      </c>
      <c r="H11" s="5"/>
      <c r="I11" s="13">
        <v>519.98</v>
      </c>
      <c r="J11" s="20">
        <v>584.57000000000005</v>
      </c>
      <c r="K11" s="8">
        <f>J11/I11-1</f>
        <v>0.12421631601215433</v>
      </c>
      <c r="L11" s="20">
        <v>576.61</v>
      </c>
      <c r="M11" s="8">
        <f>L11/J11-1</f>
        <v>-1.3616846570983832E-2</v>
      </c>
      <c r="N11" s="14"/>
      <c r="O11" s="14"/>
      <c r="P11" s="17"/>
      <c r="Q11" s="8"/>
      <c r="R11" s="17"/>
      <c r="S11" s="3"/>
      <c r="T11" s="14"/>
      <c r="U11" s="14"/>
      <c r="V11" s="3"/>
    </row>
    <row r="12" spans="1:22" ht="15.75">
      <c r="N12" s="15"/>
      <c r="O12" s="15"/>
      <c r="P12" s="21"/>
      <c r="Q12" s="21"/>
      <c r="R12" s="21"/>
    </row>
  </sheetData>
  <mergeCells count="7">
    <mergeCell ref="A5:V5"/>
    <mergeCell ref="A2:V2"/>
    <mergeCell ref="A3:A4"/>
    <mergeCell ref="B3:G3"/>
    <mergeCell ref="H3:M3"/>
    <mergeCell ref="N3:S3"/>
    <mergeCell ref="T3:V3"/>
  </mergeCells>
  <phoneticPr fontId="10" type="noConversion"/>
  <pageMargins left="0.2" right="0.2" top="0.74803149606299213" bottom="0.3543307086614173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2023-11-06T11:07:13Z</cp:lastPrinted>
  <dcterms:created xsi:type="dcterms:W3CDTF">2020-05-30T05:05:03Z</dcterms:created>
  <dcterms:modified xsi:type="dcterms:W3CDTF">2023-11-07T05:59:44Z</dcterms:modified>
</cp:coreProperties>
</file>