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ирослав\Тарифоутворення\Тариф тепло 26\Розрахунок тарифу\Багачка 2026\"/>
    </mc:Choice>
  </mc:AlternateContent>
  <xr:revisionPtr revIDLastSave="0" documentId="13_ncr:1_{EC8CEEF0-7EF0-4BDA-95B0-B4FAD6704060}" xr6:coauthVersionLast="45" xr6:coauthVersionMax="45" xr10:uidLastSave="{00000000-0000-0000-0000-000000000000}"/>
  <bookViews>
    <workbookView xWindow="0" yWindow="0" windowWidth="24000" windowHeight="12900" xr2:uid="{33DF414A-5E67-421D-A1C2-187CEC13A4C1}"/>
  </bookViews>
  <sheets>
    <sheet name="Структура ТЕ" sheetId="2" r:id="rId1"/>
    <sheet name="Струк В" sheetId="3" r:id="rId2"/>
    <sheet name="Стрку Т" sheetId="4" r:id="rId3"/>
    <sheet name="Струк П" sheetId="5" r:id="rId4"/>
    <sheet name="Лист1" sheetId="1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3" i="5" l="1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35" i="4"/>
  <c r="J32" i="4"/>
  <c r="J31" i="4"/>
  <c r="J30" i="4"/>
  <c r="J27" i="4"/>
  <c r="J26" i="4"/>
  <c r="J25" i="4"/>
  <c r="J24" i="4"/>
  <c r="J23" i="4"/>
  <c r="J22" i="4" s="1"/>
  <c r="J21" i="4"/>
  <c r="J20" i="4"/>
  <c r="J19" i="4"/>
  <c r="J18" i="4" s="1"/>
  <c r="J17" i="4"/>
  <c r="J16" i="4"/>
  <c r="J15" i="4"/>
  <c r="J14" i="4" s="1"/>
  <c r="J13" i="4"/>
  <c r="J12" i="4"/>
  <c r="J11" i="4"/>
  <c r="J10" i="4"/>
  <c r="J9" i="4"/>
  <c r="J8" i="4" s="1"/>
  <c r="J7" i="4" s="1"/>
  <c r="J28" i="4" s="1"/>
  <c r="J33" i="4" s="1"/>
  <c r="J34" i="4" s="1"/>
</calcChain>
</file>

<file path=xl/sharedStrings.xml><?xml version="1.0" encoding="utf-8"?>
<sst xmlns="http://schemas.openxmlformats.org/spreadsheetml/2006/main" count="287" uniqueCount="74">
  <si>
    <r>
      <t xml:space="preserve">Структура тарифів на </t>
    </r>
    <r>
      <rPr>
        <b/>
        <u/>
        <sz val="12"/>
        <color theme="1"/>
        <rFont val="Times New Roman"/>
        <family val="1"/>
        <charset val="204"/>
      </rPr>
      <t>теплову енергію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для населення, бюджетних установ та  </t>
    </r>
  </si>
  <si>
    <t xml:space="preserve"> інших споживачів КП "Тепловодсервіс"</t>
  </si>
  <si>
    <t>смт В.Багачка</t>
  </si>
  <si>
    <t>№ З/П</t>
  </si>
  <si>
    <t>Найменування показників</t>
  </si>
  <si>
    <t>Для потреб населення</t>
  </si>
  <si>
    <t>Для потреб бюджетних установ</t>
  </si>
  <si>
    <t>Для потреб інших споживачів</t>
  </si>
  <si>
    <t>тис. грн на рік</t>
  </si>
  <si>
    <t>грн/Гкал</t>
  </si>
  <si>
    <t>тис.грн на рік</t>
  </si>
  <si>
    <t>Виробнича собівартість, у т.ч.:</t>
  </si>
  <si>
    <t xml:space="preserve"> 1.1 </t>
  </si>
  <si>
    <t>прямі матеріальні витрати, у т.ч.:</t>
  </si>
  <si>
    <t xml:space="preserve"> 1.1.1</t>
  </si>
  <si>
    <t>витрати на паливо для виробництва теплової енергії котельними</t>
  </si>
  <si>
    <t xml:space="preserve"> 1.1.2</t>
  </si>
  <si>
    <t>витрати на електроенергію</t>
  </si>
  <si>
    <t xml:space="preserve"> 1.1.3</t>
  </si>
  <si>
    <t>вода для технологічних потреб та водовідведення</t>
  </si>
  <si>
    <t xml:space="preserve"> 1.1.4</t>
  </si>
  <si>
    <t>матеріали, запасні частини та інші матеріальні ресурси</t>
  </si>
  <si>
    <t xml:space="preserve"> 1.1.5</t>
  </si>
  <si>
    <t>витрати на покриття втрат теплової енергії в теплових мережах</t>
  </si>
  <si>
    <t xml:space="preserve"> 1.2 </t>
  </si>
  <si>
    <t>прямі витрати на оплату праці з відрахуваннями на соціальні заходи</t>
  </si>
  <si>
    <t xml:space="preserve"> 1.3</t>
  </si>
  <si>
    <t>інші прямі витрати, у т.ч.:</t>
  </si>
  <si>
    <t xml:space="preserve"> 1.3.1</t>
  </si>
  <si>
    <t>відрахування на соціальні заходи</t>
  </si>
  <si>
    <t xml:space="preserve"> 1.3.2</t>
  </si>
  <si>
    <t>амортизаційні відрахування</t>
  </si>
  <si>
    <t xml:space="preserve"> 1.3.3</t>
  </si>
  <si>
    <t>інші прямі витрати</t>
  </si>
  <si>
    <t xml:space="preserve"> 1.4</t>
  </si>
  <si>
    <t>загальновиробничі витрати, у т.ч.:</t>
  </si>
  <si>
    <t xml:space="preserve"> 1.4.1</t>
  </si>
  <si>
    <t>витрати на оплату праці</t>
  </si>
  <si>
    <t xml:space="preserve"> 1.4.2</t>
  </si>
  <si>
    <t xml:space="preserve"> 1.4.3</t>
  </si>
  <si>
    <t>Адміністративні витрати, у т.ч:</t>
  </si>
  <si>
    <t xml:space="preserve"> 2.1 </t>
  </si>
  <si>
    <t xml:space="preserve"> 2.2</t>
  </si>
  <si>
    <t xml:space="preserve"> 2.3</t>
  </si>
  <si>
    <t>Інші операційні витрати</t>
  </si>
  <si>
    <t>Фінансові витрати</t>
  </si>
  <si>
    <t>Повна собівартість</t>
  </si>
  <si>
    <t>Витрати на покриття втрат</t>
  </si>
  <si>
    <t>Розрахунковий прибуток, у т.ч.:</t>
  </si>
  <si>
    <t xml:space="preserve"> 7.1 </t>
  </si>
  <si>
    <t>податок на прибуток</t>
  </si>
  <si>
    <t xml:space="preserve"> 7.2</t>
  </si>
  <si>
    <t>на розвиток виробництва (виробничі інвестиції)</t>
  </si>
  <si>
    <t>Вартість теплової енергії за відповідним тарифом</t>
  </si>
  <si>
    <t>Тариф на теплову енергію, грн/Гкал, у т.ч.:</t>
  </si>
  <si>
    <t xml:space="preserve"> 9.1 </t>
  </si>
  <si>
    <t>Паливна складова</t>
  </si>
  <si>
    <t xml:space="preserve"> 9.2</t>
  </si>
  <si>
    <t>Решта витрат, крім паливної складової</t>
  </si>
  <si>
    <t>Паливна складова , %</t>
  </si>
  <si>
    <t>Решта витрат, крім паливної складової, %</t>
  </si>
  <si>
    <t>Рівень рентабельності, %</t>
  </si>
  <si>
    <t>директор</t>
  </si>
  <si>
    <t>_______________</t>
  </si>
  <si>
    <t>М. Собівчак</t>
  </si>
  <si>
    <t xml:space="preserve">           (керівник)</t>
  </si>
  <si>
    <t>(підпис)</t>
  </si>
  <si>
    <t>(ініциали, прізвище)</t>
  </si>
  <si>
    <r>
      <t xml:space="preserve">Структура тарифів на </t>
    </r>
    <r>
      <rPr>
        <b/>
        <u/>
        <sz val="12"/>
        <color theme="1"/>
        <rFont val="Times New Roman"/>
        <family val="1"/>
        <charset val="204"/>
      </rPr>
      <t>виробництво</t>
    </r>
    <r>
      <rPr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теплової енергії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для населення, бюджетних установ та  </t>
    </r>
  </si>
  <si>
    <t>Відпуск теплової енергії з колекторів власних котелень</t>
  </si>
  <si>
    <r>
      <t xml:space="preserve">Структура тарифів на </t>
    </r>
    <r>
      <rPr>
        <b/>
        <u/>
        <sz val="12"/>
        <color theme="1"/>
        <rFont val="Times New Roman"/>
        <family val="1"/>
        <charset val="204"/>
      </rPr>
      <t>транспортування</t>
    </r>
    <r>
      <rPr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теплової енергії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для населення, бюджетних установ та  </t>
    </r>
  </si>
  <si>
    <t>Обсяг реалізації теплової енергії власним споживачам, Гкал</t>
  </si>
  <si>
    <t>.директора</t>
  </si>
  <si>
    <r>
      <t xml:space="preserve">Структура тарифів на </t>
    </r>
    <r>
      <rPr>
        <b/>
        <u/>
        <sz val="12"/>
        <color theme="1"/>
        <rFont val="Times New Roman"/>
        <family val="1"/>
        <charset val="204"/>
      </rPr>
      <t>постачання</t>
    </r>
    <r>
      <rPr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теплової енергії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для населення, бюджетних установ та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</si>
</sst>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00"/>
    <numFmt numFmtId="166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horizontal="center" vertical="center"/>
    </xf>
    <xf numFmtId="164" fontId="5" fillId="0" borderId="0" xfId="0" applyNumberFormat="1" applyFont="1"/>
    <xf numFmtId="0" fontId="9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2" fontId="5" fillId="0" borderId="0" xfId="0" applyNumberFormat="1" applyFont="1"/>
    <xf numFmtId="0" fontId="10" fillId="0" borderId="2" xfId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4" fontId="5" fillId="0" borderId="2" xfId="0" applyNumberFormat="1" applyFont="1" applyBorder="1"/>
    <xf numFmtId="0" fontId="13" fillId="0" borderId="0" xfId="0" applyFont="1"/>
    <xf numFmtId="2" fontId="14" fillId="0" borderId="2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2" xfId="0" applyFont="1" applyBorder="1"/>
    <xf numFmtId="166" fontId="10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5" fillId="0" borderId="2" xfId="0" applyFont="1" applyBorder="1"/>
  </cellXfs>
  <cellStyles count="2">
    <cellStyle name="Обычный" xfId="0" builtinId="0"/>
    <cellStyle name="Обычный 2 2" xfId="1" xr:uid="{110BCF69-B96A-48EB-9BC4-83326017A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40;&#1056;&#1048;&#1060;&#1048;%20%20&#1042;.&#1041;&#1072;&#1075;&#1072;&#1095;&#1082;&#1072;%202026_14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аток 4"/>
      <sheetName val="додаток 6"/>
      <sheetName val="додаток 7"/>
      <sheetName val="додаток 8"/>
      <sheetName val="додаток 9"/>
      <sheetName val="додаток 10"/>
      <sheetName val="додаток 11 Багачка"/>
      <sheetName val="додаток 11"/>
      <sheetName val="Дод 12 Багачка"/>
      <sheetName val="додаток 12"/>
      <sheetName val="1-Д"/>
      <sheetName val="1-Ф"/>
      <sheetName val="план ТЕ"/>
      <sheetName val="табл"/>
      <sheetName val="Лист1"/>
      <sheetName val="додаток 5"/>
      <sheetName val="Структура ТЕ"/>
      <sheetName val="додаток 2"/>
      <sheetName val="Струк В"/>
      <sheetName val="додаток 3"/>
      <sheetName val="Стрку Т"/>
      <sheetName val="Струк П"/>
      <sheetName val="Лист2"/>
    </sheetNames>
    <sheetDataSet>
      <sheetData sheetId="0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30">
          <cell r="E30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3138.1800000000003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2">
          <cell r="E12">
            <v>0</v>
          </cell>
        </row>
        <row r="13">
          <cell r="E13">
            <v>5.2476226119072003</v>
          </cell>
        </row>
        <row r="14">
          <cell r="E14">
            <v>35.5</v>
          </cell>
        </row>
        <row r="15">
          <cell r="E15">
            <v>1231.7520222057685</v>
          </cell>
        </row>
        <row r="16">
          <cell r="E16">
            <v>375.09100000000001</v>
          </cell>
        </row>
        <row r="18">
          <cell r="E18">
            <v>82.52</v>
          </cell>
        </row>
        <row r="19">
          <cell r="E19">
            <v>0</v>
          </cell>
        </row>
        <row r="20">
          <cell r="E20">
            <v>43.628999999999998</v>
          </cell>
        </row>
        <row r="22">
          <cell r="E22">
            <v>74.344729558184582</v>
          </cell>
        </row>
        <row r="23">
          <cell r="E23">
            <v>16.355842001823792</v>
          </cell>
        </row>
        <row r="24">
          <cell r="E24">
            <v>19.856619531418165</v>
          </cell>
        </row>
        <row r="26">
          <cell r="E26">
            <v>21.084560522018833</v>
          </cell>
        </row>
        <row r="27">
          <cell r="E27">
            <v>4.6391105554721106</v>
          </cell>
        </row>
        <row r="28">
          <cell r="E28">
            <v>3.6929258906403772</v>
          </cell>
        </row>
        <row r="29">
          <cell r="E29">
            <v>0.57095804950200868</v>
          </cell>
        </row>
        <row r="33">
          <cell r="E33">
            <v>76.571375637069409</v>
          </cell>
        </row>
        <row r="34">
          <cell r="E34">
            <v>13.782847614672493</v>
          </cell>
        </row>
        <row r="35">
          <cell r="E35">
            <v>62.788528022396918</v>
          </cell>
        </row>
        <row r="46">
          <cell r="E46">
            <v>3138.1800000000003</v>
          </cell>
        </row>
      </sheetData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BE08-EF9E-44E4-9FAA-E7B837054998}">
  <sheetPr>
    <tabColor rgb="FF002060"/>
    <pageSetUpPr fitToPage="1"/>
  </sheetPr>
  <dimension ref="A2:J44"/>
  <sheetViews>
    <sheetView tabSelected="1" zoomScaleNormal="100" workbookViewId="0">
      <selection activeCell="F26" sqref="F26"/>
    </sheetView>
  </sheetViews>
  <sheetFormatPr defaultColWidth="8.85546875" defaultRowHeight="15" x14ac:dyDescent="0.25"/>
  <cols>
    <col min="1" max="1" width="8.85546875" style="3"/>
    <col min="2" max="2" width="33.7109375" style="3" customWidth="1"/>
    <col min="3" max="3" width="9.7109375" style="3" customWidth="1"/>
    <col min="4" max="4" width="9" style="3" customWidth="1"/>
    <col min="5" max="5" width="11.85546875" style="3" customWidth="1"/>
    <col min="6" max="7" width="9.28515625" style="3" customWidth="1"/>
    <col min="8" max="8" width="8.7109375" style="3" customWidth="1"/>
    <col min="9" max="9" width="10.42578125" style="3" bestFit="1" customWidth="1"/>
    <col min="10" max="16384" width="8.85546875" style="3"/>
  </cols>
  <sheetData>
    <row r="2" spans="1:9" ht="15.75" x14ac:dyDescent="0.25">
      <c r="A2" s="1"/>
      <c r="B2" s="2" t="s">
        <v>0</v>
      </c>
      <c r="C2" s="2"/>
      <c r="D2" s="2"/>
      <c r="E2" s="2"/>
      <c r="F2" s="2"/>
      <c r="G2" s="2"/>
    </row>
    <row r="3" spans="1:9" ht="15.75" x14ac:dyDescent="0.25">
      <c r="A3" s="4"/>
      <c r="B3" s="2" t="s">
        <v>1</v>
      </c>
      <c r="C3" s="2"/>
      <c r="D3" s="2"/>
      <c r="E3" s="2"/>
      <c r="F3" s="2"/>
      <c r="G3" s="2"/>
    </row>
    <row r="4" spans="1:9" x14ac:dyDescent="0.25">
      <c r="B4" s="5" t="s">
        <v>2</v>
      </c>
      <c r="C4" s="5"/>
      <c r="D4" s="5"/>
      <c r="E4" s="5"/>
      <c r="F4" s="5"/>
      <c r="G4" s="5"/>
    </row>
    <row r="5" spans="1:9" ht="30" customHeight="1" x14ac:dyDescent="0.25">
      <c r="A5" s="6" t="s">
        <v>3</v>
      </c>
      <c r="B5" s="6" t="s">
        <v>4</v>
      </c>
      <c r="C5" s="7" t="s">
        <v>5</v>
      </c>
      <c r="D5" s="8"/>
      <c r="E5" s="9" t="s">
        <v>6</v>
      </c>
      <c r="F5" s="10"/>
      <c r="G5" s="9" t="s">
        <v>7</v>
      </c>
      <c r="H5" s="10"/>
    </row>
    <row r="6" spans="1:9" ht="31.5" customHeight="1" x14ac:dyDescent="0.25">
      <c r="A6" s="6"/>
      <c r="B6" s="6"/>
      <c r="C6" s="11" t="s">
        <v>8</v>
      </c>
      <c r="D6" s="11" t="s">
        <v>9</v>
      </c>
      <c r="E6" s="11" t="s">
        <v>10</v>
      </c>
      <c r="F6" s="11" t="s">
        <v>9</v>
      </c>
      <c r="G6" s="11" t="s">
        <v>10</v>
      </c>
      <c r="H6" s="11" t="s">
        <v>9</v>
      </c>
    </row>
    <row r="7" spans="1:9" x14ac:dyDescent="0.25">
      <c r="A7" s="12">
        <v>1</v>
      </c>
      <c r="B7" s="13" t="s">
        <v>11</v>
      </c>
      <c r="C7" s="14">
        <v>4611.8555698499276</v>
      </c>
      <c r="D7" s="14">
        <v>3008.7</v>
      </c>
      <c r="E7" s="14">
        <v>7951.7349454640907</v>
      </c>
      <c r="F7" s="14">
        <v>4154.32</v>
      </c>
      <c r="G7" s="14">
        <v>70.773879020775055</v>
      </c>
      <c r="H7" s="14">
        <v>4154.32</v>
      </c>
      <c r="I7" s="15"/>
    </row>
    <row r="8" spans="1:9" x14ac:dyDescent="0.25">
      <c r="A8" s="16" t="s">
        <v>12</v>
      </c>
      <c r="B8" s="17" t="s">
        <v>13</v>
      </c>
      <c r="C8" s="14">
        <v>3023.5836116333012</v>
      </c>
      <c r="D8" s="14">
        <v>1971.1844948082921</v>
      </c>
      <c r="E8" s="14">
        <v>5972.4784268198773</v>
      </c>
      <c r="F8" s="14">
        <v>3116.80408008106</v>
      </c>
      <c r="G8" s="14">
        <v>53.157639183837816</v>
      </c>
      <c r="H8" s="14">
        <v>3116.8038288283901</v>
      </c>
    </row>
    <row r="9" spans="1:9" ht="30" x14ac:dyDescent="0.25">
      <c r="A9" s="16" t="s">
        <v>14</v>
      </c>
      <c r="B9" s="17" t="s">
        <v>15</v>
      </c>
      <c r="C9" s="18">
        <v>2078.1413774986295</v>
      </c>
      <c r="D9" s="18">
        <v>1329.5169219688746</v>
      </c>
      <c r="E9" s="18">
        <v>4576.0840772131778</v>
      </c>
      <c r="F9" s="18">
        <v>2349.2842077496166</v>
      </c>
      <c r="G9" s="18">
        <v>40.729125398572698</v>
      </c>
      <c r="H9" s="18">
        <v>2349.2839840983661</v>
      </c>
    </row>
    <row r="10" spans="1:9" x14ac:dyDescent="0.25">
      <c r="A10" s="16" t="s">
        <v>16</v>
      </c>
      <c r="B10" s="17" t="s">
        <v>17</v>
      </c>
      <c r="C10" s="18">
        <v>474.43030365462374</v>
      </c>
      <c r="D10" s="18">
        <v>303.52271690142504</v>
      </c>
      <c r="E10" s="18">
        <v>591.22070769614004</v>
      </c>
      <c r="F10" s="18">
        <v>303.52271690142504</v>
      </c>
      <c r="G10" s="18">
        <v>5.2621202381959478</v>
      </c>
      <c r="H10" s="18">
        <v>303.52271690142504</v>
      </c>
    </row>
    <row r="11" spans="1:9" ht="30" x14ac:dyDescent="0.25">
      <c r="A11" s="16" t="s">
        <v>18</v>
      </c>
      <c r="B11" s="17" t="s">
        <v>19</v>
      </c>
      <c r="C11" s="18">
        <v>4.6250489687402592</v>
      </c>
      <c r="D11" s="18">
        <v>3.1424851042076813</v>
      </c>
      <c r="E11" s="18">
        <v>5.7635962613773675</v>
      </c>
      <c r="F11" s="18">
        <v>3.1424851042076813</v>
      </c>
      <c r="G11" s="18">
        <v>5.1298501789575179E-2</v>
      </c>
      <c r="H11" s="18">
        <v>3.1424851042076813</v>
      </c>
    </row>
    <row r="12" spans="1:9" ht="30" x14ac:dyDescent="0.25">
      <c r="A12" s="16" t="s">
        <v>20</v>
      </c>
      <c r="B12" s="17" t="s">
        <v>21</v>
      </c>
      <c r="C12" s="18">
        <v>18.234486740722328</v>
      </c>
      <c r="D12" s="18">
        <v>12.907465713059793</v>
      </c>
      <c r="E12" s="18">
        <v>22.7232663518345</v>
      </c>
      <c r="F12" s="18">
        <v>12.907465713059793</v>
      </c>
      <c r="G12" s="18">
        <v>0.20224690744316767</v>
      </c>
      <c r="H12" s="18">
        <v>12.907465713059793</v>
      </c>
    </row>
    <row r="13" spans="1:9" ht="30" x14ac:dyDescent="0.25">
      <c r="A13" s="16" t="s">
        <v>22</v>
      </c>
      <c r="B13" s="19" t="s">
        <v>23</v>
      </c>
      <c r="C13" s="18">
        <v>448.15239477058526</v>
      </c>
      <c r="D13" s="18">
        <v>322.09490512072483</v>
      </c>
      <c r="E13" s="18">
        <v>776.6867792973469</v>
      </c>
      <c r="F13" s="18">
        <v>447.94720461275062</v>
      </c>
      <c r="G13" s="18">
        <v>6.9128481378364306</v>
      </c>
      <c r="H13" s="18">
        <v>447.94717701133158</v>
      </c>
    </row>
    <row r="14" spans="1:9" ht="42.75" x14ac:dyDescent="0.25">
      <c r="A14" s="16" t="s">
        <v>24</v>
      </c>
      <c r="B14" s="13" t="s">
        <v>25</v>
      </c>
      <c r="C14" s="14">
        <v>546.47330254478709</v>
      </c>
      <c r="D14" s="14">
        <v>362.73312126718292</v>
      </c>
      <c r="E14" s="14">
        <v>680.99851585951092</v>
      </c>
      <c r="F14" s="14">
        <v>362.73312126718292</v>
      </c>
      <c r="G14" s="14">
        <v>6.0611815957019672</v>
      </c>
      <c r="H14" s="14">
        <v>362.73312126718287</v>
      </c>
    </row>
    <row r="15" spans="1:9" x14ac:dyDescent="0.25">
      <c r="A15" s="16" t="s">
        <v>26</v>
      </c>
      <c r="B15" s="13" t="s">
        <v>27</v>
      </c>
      <c r="C15" s="14">
        <v>187.65351304896467</v>
      </c>
      <c r="D15" s="14">
        <v>124.46614123037715</v>
      </c>
      <c r="E15" s="14">
        <v>233.84813729613978</v>
      </c>
      <c r="F15" s="14">
        <v>124.46614123037716</v>
      </c>
      <c r="G15" s="14">
        <v>2.0813496548955124</v>
      </c>
      <c r="H15" s="14">
        <v>124.46614123037715</v>
      </c>
    </row>
    <row r="16" spans="1:9" x14ac:dyDescent="0.25">
      <c r="A16" s="16" t="s">
        <v>28</v>
      </c>
      <c r="B16" s="17" t="s">
        <v>29</v>
      </c>
      <c r="C16" s="18">
        <v>120.22401137602048</v>
      </c>
      <c r="D16" s="18">
        <v>79.801212288920226</v>
      </c>
      <c r="E16" s="18">
        <v>149.81952995048084</v>
      </c>
      <c r="F16" s="18">
        <v>79.801212288920226</v>
      </c>
      <c r="G16" s="18">
        <v>1.333458673498652</v>
      </c>
      <c r="H16" s="18">
        <v>79.801212288920226</v>
      </c>
    </row>
    <row r="17" spans="1:9" x14ac:dyDescent="0.25">
      <c r="A17" s="16" t="s">
        <v>30</v>
      </c>
      <c r="B17" s="17" t="s">
        <v>31</v>
      </c>
      <c r="C17" s="18">
        <v>11.186122210963042</v>
      </c>
      <c r="D17" s="18">
        <v>7.1564615053227074</v>
      </c>
      <c r="E17" s="18">
        <v>13.939807468022869</v>
      </c>
      <c r="F17" s="18">
        <v>7.1564615053227083</v>
      </c>
      <c r="G17" s="18">
        <v>0.12407032101409098</v>
      </c>
      <c r="H17" s="18">
        <v>7.1564615053227074</v>
      </c>
    </row>
    <row r="18" spans="1:9" x14ac:dyDescent="0.25">
      <c r="A18" s="16" t="s">
        <v>32</v>
      </c>
      <c r="B18" s="17" t="s">
        <v>33</v>
      </c>
      <c r="C18" s="18">
        <v>56.243379461981135</v>
      </c>
      <c r="D18" s="18">
        <v>37.508467436134211</v>
      </c>
      <c r="E18" s="18">
        <v>70.088799877636077</v>
      </c>
      <c r="F18" s="18">
        <v>37.508467436134218</v>
      </c>
      <c r="G18" s="18">
        <v>0.62382066038276962</v>
      </c>
      <c r="H18" s="18">
        <v>37.508467436134211</v>
      </c>
    </row>
    <row r="19" spans="1:9" ht="28.5" x14ac:dyDescent="0.25">
      <c r="A19" s="16" t="s">
        <v>34</v>
      </c>
      <c r="B19" s="13" t="s">
        <v>35</v>
      </c>
      <c r="C19" s="14">
        <v>854.14514262287435</v>
      </c>
      <c r="D19" s="14">
        <v>550.31711917510404</v>
      </c>
      <c r="E19" s="14">
        <v>1064.4098654885631</v>
      </c>
      <c r="F19" s="14">
        <v>550.31711917510404</v>
      </c>
      <c r="G19" s="14">
        <v>9.4737085863397663</v>
      </c>
      <c r="H19" s="14">
        <v>550.31711917510404</v>
      </c>
      <c r="I19" s="15"/>
    </row>
    <row r="20" spans="1:9" x14ac:dyDescent="0.25">
      <c r="A20" s="16" t="s">
        <v>36</v>
      </c>
      <c r="B20" s="17" t="s">
        <v>37</v>
      </c>
      <c r="C20" s="18">
        <v>532.60153967652195</v>
      </c>
      <c r="D20" s="18">
        <v>343.33893456134535</v>
      </c>
      <c r="E20" s="18">
        <v>663.71194416121762</v>
      </c>
      <c r="F20" s="18">
        <v>343.33893456134535</v>
      </c>
      <c r="G20" s="18">
        <v>5.9073236242227853</v>
      </c>
      <c r="H20" s="18">
        <v>343.33893456134535</v>
      </c>
    </row>
    <row r="21" spans="1:9" x14ac:dyDescent="0.25">
      <c r="A21" s="16" t="s">
        <v>38</v>
      </c>
      <c r="B21" s="17" t="s">
        <v>29</v>
      </c>
      <c r="C21" s="18">
        <v>117.1723494677542</v>
      </c>
      <c r="D21" s="18">
        <v>75.534572526286965</v>
      </c>
      <c r="E21" s="18">
        <v>146.01664109798466</v>
      </c>
      <c r="F21" s="18">
        <v>75.534572526286951</v>
      </c>
      <c r="G21" s="18">
        <v>1.2996113164392056</v>
      </c>
      <c r="H21" s="18">
        <v>75.534572526286951</v>
      </c>
    </row>
    <row r="22" spans="1:9" x14ac:dyDescent="0.25">
      <c r="A22" s="16" t="s">
        <v>39</v>
      </c>
      <c r="B22" s="17" t="s">
        <v>33</v>
      </c>
      <c r="C22" s="18">
        <v>204.37125347859813</v>
      </c>
      <c r="D22" s="18">
        <v>131.44361208747171</v>
      </c>
      <c r="E22" s="18">
        <v>254.68128022936091</v>
      </c>
      <c r="F22" s="18">
        <v>131.44361208747171</v>
      </c>
      <c r="G22" s="18">
        <v>2.266773645677775</v>
      </c>
      <c r="H22" s="18">
        <v>131.44361208747171</v>
      </c>
    </row>
    <row r="23" spans="1:9" x14ac:dyDescent="0.25">
      <c r="A23" s="20">
        <v>2</v>
      </c>
      <c r="B23" s="13" t="s">
        <v>40</v>
      </c>
      <c r="C23" s="14">
        <v>214.060176748407</v>
      </c>
      <c r="D23" s="14">
        <v>137.9766123352729</v>
      </c>
      <c r="E23" s="14">
        <v>266.75532362048477</v>
      </c>
      <c r="F23" s="14">
        <v>137.97661233527288</v>
      </c>
      <c r="G23" s="14">
        <v>2.3742378587173882</v>
      </c>
      <c r="H23" s="14">
        <v>137.9766123352729</v>
      </c>
      <c r="I23" s="15"/>
    </row>
    <row r="24" spans="1:9" x14ac:dyDescent="0.25">
      <c r="A24" s="16" t="s">
        <v>41</v>
      </c>
      <c r="B24" s="17" t="s">
        <v>37</v>
      </c>
      <c r="C24" s="18">
        <v>151.04862798164248</v>
      </c>
      <c r="D24" s="18">
        <v>97.37274704400609</v>
      </c>
      <c r="E24" s="18">
        <v>188.23223568123632</v>
      </c>
      <c r="F24" s="18">
        <v>97.37274704400609</v>
      </c>
      <c r="G24" s="18">
        <v>1.6753483833793155</v>
      </c>
      <c r="H24" s="18">
        <v>97.37274704400609</v>
      </c>
    </row>
    <row r="25" spans="1:9" x14ac:dyDescent="0.25">
      <c r="A25" s="16" t="s">
        <v>42</v>
      </c>
      <c r="B25" s="17" t="s">
        <v>29</v>
      </c>
      <c r="C25" s="18">
        <v>33.234331999826907</v>
      </c>
      <c r="D25" s="18">
        <v>21.424346889062509</v>
      </c>
      <c r="E25" s="18">
        <v>41.415620236286827</v>
      </c>
      <c r="F25" s="18">
        <v>21.424346889062512</v>
      </c>
      <c r="G25" s="18">
        <v>0.36861694894288183</v>
      </c>
      <c r="H25" s="18">
        <v>21.424346889062509</v>
      </c>
    </row>
    <row r="26" spans="1:9" x14ac:dyDescent="0.25">
      <c r="A26" s="16" t="s">
        <v>43</v>
      </c>
      <c r="B26" s="17" t="s">
        <v>33</v>
      </c>
      <c r="C26" s="18">
        <v>29.777216766937613</v>
      </c>
      <c r="D26" s="18">
        <v>19.179518402204298</v>
      </c>
      <c r="E26" s="18">
        <v>37.107467702961614</v>
      </c>
      <c r="F26" s="18">
        <v>19.179518402204295</v>
      </c>
      <c r="G26" s="18">
        <v>0.33027252639519084</v>
      </c>
      <c r="H26" s="18">
        <v>19.179518402204298</v>
      </c>
    </row>
    <row r="27" spans="1:9" x14ac:dyDescent="0.25">
      <c r="A27" s="12">
        <v>3</v>
      </c>
      <c r="B27" s="13" t="s">
        <v>44</v>
      </c>
      <c r="C27" s="18">
        <v>4.0903119570497672</v>
      </c>
      <c r="D27" s="18">
        <v>2.6367992668777216</v>
      </c>
      <c r="E27" s="18">
        <v>5.0972231565237607</v>
      </c>
      <c r="F27" s="18">
        <v>2.6367992668777216</v>
      </c>
      <c r="G27" s="18">
        <v>4.5367492683172514E-2</v>
      </c>
      <c r="H27" s="18">
        <v>2.6367992668777216</v>
      </c>
    </row>
    <row r="28" spans="1:9" x14ac:dyDescent="0.25">
      <c r="A28" s="12">
        <v>4</v>
      </c>
      <c r="B28" s="13" t="s">
        <v>45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</row>
    <row r="29" spans="1:9" x14ac:dyDescent="0.25">
      <c r="A29" s="12">
        <v>5</v>
      </c>
      <c r="B29" s="13" t="s">
        <v>46</v>
      </c>
      <c r="C29" s="14">
        <v>4830.0060585553838</v>
      </c>
      <c r="D29" s="14">
        <v>3149.32</v>
      </c>
      <c r="E29" s="14">
        <v>8223.5874922410985</v>
      </c>
      <c r="F29" s="14">
        <v>4294.93341160215</v>
      </c>
      <c r="G29" s="14">
        <v>73.193484372175618</v>
      </c>
      <c r="H29" s="14">
        <v>4294.93341160215</v>
      </c>
      <c r="I29" s="15"/>
    </row>
    <row r="30" spans="1:9" x14ac:dyDescent="0.25">
      <c r="A30" s="12">
        <v>6</v>
      </c>
      <c r="B30" s="13" t="s">
        <v>47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</row>
    <row r="31" spans="1:9" x14ac:dyDescent="0.25">
      <c r="A31" s="12">
        <v>7</v>
      </c>
      <c r="B31" s="13" t="s">
        <v>48</v>
      </c>
      <c r="C31" s="14">
        <v>193.20024234221538</v>
      </c>
      <c r="D31" s="14">
        <v>125.97257152332426</v>
      </c>
      <c r="E31" s="14">
        <v>328.94349968964394</v>
      </c>
      <c r="F31" s="14">
        <v>171.79735493423496</v>
      </c>
      <c r="G31" s="14">
        <v>2.9277393748870248</v>
      </c>
      <c r="H31" s="14">
        <v>171.79734488412819</v>
      </c>
    </row>
    <row r="32" spans="1:9" x14ac:dyDescent="0.25">
      <c r="A32" s="16" t="s">
        <v>49</v>
      </c>
      <c r="B32" s="17" t="s">
        <v>50</v>
      </c>
      <c r="C32" s="18">
        <v>34.77604362159876</v>
      </c>
      <c r="D32" s="18">
        <v>22.675062874198368</v>
      </c>
      <c r="E32" s="18">
        <v>59.209829944135905</v>
      </c>
      <c r="F32" s="18">
        <v>30.923523888162297</v>
      </c>
      <c r="G32" s="18">
        <v>0.52699308747966445</v>
      </c>
      <c r="H32" s="18">
        <v>30.923522079143073</v>
      </c>
    </row>
    <row r="33" spans="1:10" ht="30" x14ac:dyDescent="0.25">
      <c r="A33" s="16" t="s">
        <v>51</v>
      </c>
      <c r="B33" s="17" t="s">
        <v>52</v>
      </c>
      <c r="C33" s="18">
        <v>158.4241987206166</v>
      </c>
      <c r="D33" s="18">
        <v>103.2975086491259</v>
      </c>
      <c r="E33" s="18">
        <v>269.733669745508</v>
      </c>
      <c r="F33" s="18">
        <v>140.87383104607267</v>
      </c>
      <c r="G33" s="18">
        <v>2.40074628740736</v>
      </c>
      <c r="H33" s="18">
        <v>140.87382280498511</v>
      </c>
    </row>
    <row r="34" spans="1:10" ht="28.5" x14ac:dyDescent="0.25">
      <c r="A34" s="12">
        <v>8</v>
      </c>
      <c r="B34" s="13" t="s">
        <v>53</v>
      </c>
      <c r="C34" s="14">
        <v>5023.2063008975992</v>
      </c>
      <c r="D34" s="14"/>
      <c r="E34" s="14">
        <v>8552.5309919307419</v>
      </c>
      <c r="F34" s="14"/>
      <c r="G34" s="14">
        <v>76.121223747062643</v>
      </c>
      <c r="H34" s="14"/>
    </row>
    <row r="35" spans="1:10" ht="28.5" x14ac:dyDescent="0.25">
      <c r="A35" s="12">
        <v>9</v>
      </c>
      <c r="B35" s="13" t="s">
        <v>54</v>
      </c>
      <c r="C35" s="14"/>
      <c r="D35" s="21">
        <v>3275.29</v>
      </c>
      <c r="E35" s="14"/>
      <c r="F35" s="14">
        <v>4466.7307665363851</v>
      </c>
      <c r="G35" s="18"/>
      <c r="H35" s="14">
        <v>4466.7307564862786</v>
      </c>
      <c r="J35" s="22"/>
    </row>
    <row r="36" spans="1:10" x14ac:dyDescent="0.25">
      <c r="A36" s="16" t="s">
        <v>55</v>
      </c>
      <c r="B36" s="17" t="s">
        <v>56</v>
      </c>
      <c r="C36" s="18"/>
      <c r="D36" s="18">
        <v>1329.5169219688746</v>
      </c>
      <c r="E36" s="18"/>
      <c r="F36" s="18">
        <v>2349.2842077496166</v>
      </c>
      <c r="G36" s="18"/>
      <c r="H36" s="18">
        <v>2349.2839840983661</v>
      </c>
    </row>
    <row r="37" spans="1:10" ht="30" x14ac:dyDescent="0.25">
      <c r="A37" s="16" t="s">
        <v>57</v>
      </c>
      <c r="B37" s="23" t="s">
        <v>58</v>
      </c>
      <c r="C37" s="18"/>
      <c r="D37" s="18">
        <v>1945.7656495544497</v>
      </c>
      <c r="E37" s="18"/>
      <c r="F37" s="18">
        <v>2117.4465587867685</v>
      </c>
      <c r="G37" s="18"/>
      <c r="H37" s="18">
        <v>2117.4467723879125</v>
      </c>
    </row>
    <row r="38" spans="1:10" x14ac:dyDescent="0.25">
      <c r="A38" s="16">
        <v>10</v>
      </c>
      <c r="B38" s="17" t="s">
        <v>59</v>
      </c>
      <c r="C38" s="18"/>
      <c r="D38" s="18">
        <v>40.592434177382145</v>
      </c>
      <c r="E38" s="18"/>
      <c r="F38" s="18">
        <v>52.595160320605366</v>
      </c>
      <c r="G38" s="18"/>
      <c r="H38" s="18">
        <v>52.59515543189832</v>
      </c>
    </row>
    <row r="39" spans="1:10" ht="30" x14ac:dyDescent="0.25">
      <c r="A39" s="20">
        <v>11</v>
      </c>
      <c r="B39" s="23" t="s">
        <v>60</v>
      </c>
      <c r="C39" s="18"/>
      <c r="D39" s="18">
        <v>59.407565822617862</v>
      </c>
      <c r="E39" s="18"/>
      <c r="F39" s="18">
        <v>47.404839679394634</v>
      </c>
      <c r="G39" s="18"/>
      <c r="H39" s="18">
        <v>47.404844568101673</v>
      </c>
    </row>
    <row r="40" spans="1:10" x14ac:dyDescent="0.25">
      <c r="A40" s="20">
        <v>13</v>
      </c>
      <c r="B40" s="17" t="s">
        <v>61</v>
      </c>
      <c r="C40" s="18">
        <v>0</v>
      </c>
      <c r="D40" s="18">
        <v>4.0000054463779131</v>
      </c>
      <c r="E40" s="18">
        <v>0</v>
      </c>
      <c r="F40" s="18">
        <v>4.0000004300450591</v>
      </c>
      <c r="G40" s="18">
        <v>0</v>
      </c>
      <c r="H40" s="18">
        <v>4.0000001960459306</v>
      </c>
    </row>
    <row r="42" spans="1:10" ht="13.15" customHeight="1" x14ac:dyDescent="0.25"/>
    <row r="43" spans="1:10" ht="15.75" x14ac:dyDescent="0.25">
      <c r="B43" s="24" t="s">
        <v>62</v>
      </c>
      <c r="C43" s="3" t="s">
        <v>63</v>
      </c>
      <c r="G43" s="25" t="s">
        <v>64</v>
      </c>
    </row>
    <row r="44" spans="1:10" x14ac:dyDescent="0.25">
      <c r="B44" s="3" t="s">
        <v>65</v>
      </c>
      <c r="C44" s="26" t="s">
        <v>66</v>
      </c>
      <c r="G44" s="27" t="s">
        <v>67</v>
      </c>
    </row>
  </sheetData>
  <mergeCells count="8">
    <mergeCell ref="B2:G2"/>
    <mergeCell ref="B3:G3"/>
    <mergeCell ref="B4:G4"/>
    <mergeCell ref="A5:A6"/>
    <mergeCell ref="B5:B6"/>
    <mergeCell ref="C5:D5"/>
    <mergeCell ref="E5:F5"/>
    <mergeCell ref="G5:H5"/>
  </mergeCells>
  <pageMargins left="0.51181102362204722" right="0.31496062992125984" top="0.74803149606299213" bottom="0.74803149606299213" header="0.11811023622047245" footer="0.11811023622047245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E22A2-D184-465E-982A-9F50D8AF1278}">
  <sheetPr>
    <tabColor rgb="FF002060"/>
  </sheetPr>
  <dimension ref="A2:I45"/>
  <sheetViews>
    <sheetView topLeftCell="A20" zoomScaleNormal="100" workbookViewId="0">
      <selection activeCell="C7" sqref="C7:H40"/>
    </sheetView>
  </sheetViews>
  <sheetFormatPr defaultColWidth="8.85546875" defaultRowHeight="15" x14ac:dyDescent="0.25"/>
  <cols>
    <col min="1" max="1" width="8.85546875" style="3"/>
    <col min="2" max="2" width="33.7109375" style="3" customWidth="1"/>
    <col min="3" max="3" width="9.7109375" style="3" customWidth="1"/>
    <col min="4" max="4" width="9" style="3" customWidth="1"/>
    <col min="5" max="5" width="11" style="3" customWidth="1"/>
    <col min="6" max="7" width="9.28515625" style="3" customWidth="1"/>
    <col min="8" max="8" width="8.7109375" style="3" customWidth="1"/>
    <col min="9" max="9" width="10.42578125" style="3" bestFit="1" customWidth="1"/>
    <col min="10" max="16384" width="8.85546875" style="3"/>
  </cols>
  <sheetData>
    <row r="2" spans="1:9" ht="15.75" x14ac:dyDescent="0.25">
      <c r="A2" s="2" t="s">
        <v>68</v>
      </c>
      <c r="B2" s="2"/>
      <c r="C2" s="2"/>
      <c r="D2" s="2"/>
      <c r="E2" s="2"/>
      <c r="F2" s="2"/>
      <c r="G2" s="2"/>
      <c r="H2" s="2"/>
    </row>
    <row r="3" spans="1:9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9" x14ac:dyDescent="0.25">
      <c r="B4" s="5" t="s">
        <v>2</v>
      </c>
      <c r="C4" s="5"/>
      <c r="D4" s="5"/>
      <c r="E4" s="5"/>
      <c r="F4" s="5"/>
      <c r="G4" s="5"/>
    </row>
    <row r="5" spans="1:9" ht="30" customHeight="1" x14ac:dyDescent="0.25">
      <c r="A5" s="6" t="s">
        <v>3</v>
      </c>
      <c r="B5" s="6" t="s">
        <v>4</v>
      </c>
      <c r="C5" s="7" t="s">
        <v>5</v>
      </c>
      <c r="D5" s="8"/>
      <c r="E5" s="9" t="s">
        <v>6</v>
      </c>
      <c r="F5" s="10"/>
      <c r="G5" s="9" t="s">
        <v>7</v>
      </c>
      <c r="H5" s="10"/>
    </row>
    <row r="6" spans="1:9" ht="24" customHeight="1" x14ac:dyDescent="0.25">
      <c r="A6" s="6"/>
      <c r="B6" s="6"/>
      <c r="C6" s="11" t="s">
        <v>8</v>
      </c>
      <c r="D6" s="11" t="s">
        <v>9</v>
      </c>
      <c r="E6" s="11" t="s">
        <v>10</v>
      </c>
      <c r="F6" s="11" t="s">
        <v>9</v>
      </c>
      <c r="G6" s="11" t="s">
        <v>10</v>
      </c>
      <c r="H6" s="11" t="s">
        <v>9</v>
      </c>
    </row>
    <row r="7" spans="1:9" x14ac:dyDescent="0.25">
      <c r="A7" s="12">
        <v>1</v>
      </c>
      <c r="B7" s="13" t="s">
        <v>11</v>
      </c>
      <c r="C7" s="14">
        <v>3874.6162034272393</v>
      </c>
      <c r="D7" s="14">
        <v>2478.8341468816684</v>
      </c>
      <c r="E7" s="14">
        <v>6814.7967179575826</v>
      </c>
      <c r="F7" s="14">
        <v>3498.6014326624099</v>
      </c>
      <c r="G7" s="14">
        <v>60.654637040869211</v>
      </c>
      <c r="H7" s="14">
        <v>3498.6012090111594</v>
      </c>
      <c r="I7" s="15"/>
    </row>
    <row r="8" spans="1:9" x14ac:dyDescent="0.25">
      <c r="A8" s="16" t="s">
        <v>12</v>
      </c>
      <c r="B8" s="17" t="s">
        <v>13</v>
      </c>
      <c r="C8" s="14">
        <v>2557.3794193837857</v>
      </c>
      <c r="D8" s="14">
        <v>1636.1154494975742</v>
      </c>
      <c r="E8" s="14">
        <v>5173.2960430080884</v>
      </c>
      <c r="F8" s="14">
        <v>2655.882735278316</v>
      </c>
      <c r="G8" s="14">
        <v>46.044570427465928</v>
      </c>
      <c r="H8" s="14">
        <v>2655.8825116270655</v>
      </c>
    </row>
    <row r="9" spans="1:9" ht="30" x14ac:dyDescent="0.25">
      <c r="A9" s="16" t="s">
        <v>14</v>
      </c>
      <c r="B9" s="17" t="s">
        <v>15</v>
      </c>
      <c r="C9" s="18">
        <v>2078.1413774986295</v>
      </c>
      <c r="D9" s="18">
        <v>1329.5169219688746</v>
      </c>
      <c r="E9" s="18">
        <v>4576.0840772131778</v>
      </c>
      <c r="F9" s="18">
        <v>2349.2842077496166</v>
      </c>
      <c r="G9" s="18">
        <v>40.729125398572698</v>
      </c>
      <c r="H9" s="18">
        <v>2349.2839840983661</v>
      </c>
    </row>
    <row r="10" spans="1:9" x14ac:dyDescent="0.25">
      <c r="A10" s="16" t="s">
        <v>16</v>
      </c>
      <c r="B10" s="17" t="s">
        <v>17</v>
      </c>
      <c r="C10" s="18">
        <v>474.43030365462374</v>
      </c>
      <c r="D10" s="18">
        <v>303.52271690142504</v>
      </c>
      <c r="E10" s="18">
        <v>591.22070769614004</v>
      </c>
      <c r="F10" s="18">
        <v>303.52271690142504</v>
      </c>
      <c r="G10" s="18">
        <v>5.2621202381959478</v>
      </c>
      <c r="H10" s="18">
        <v>303.52271690142504</v>
      </c>
    </row>
    <row r="11" spans="1:9" ht="30" x14ac:dyDescent="0.25">
      <c r="A11" s="16" t="s">
        <v>18</v>
      </c>
      <c r="B11" s="17" t="s">
        <v>19</v>
      </c>
      <c r="C11" s="18">
        <v>2.3002747963122578</v>
      </c>
      <c r="D11" s="18">
        <v>1.4716295532100632</v>
      </c>
      <c r="E11" s="18">
        <v>2.8665329396019357</v>
      </c>
      <c r="F11" s="18">
        <v>1.4716295532100632</v>
      </c>
      <c r="G11" s="18">
        <v>2.5513384085807701E-2</v>
      </c>
      <c r="H11" s="18">
        <v>1.4716295532100629</v>
      </c>
    </row>
    <row r="12" spans="1:9" ht="30" x14ac:dyDescent="0.25">
      <c r="A12" s="16" t="s">
        <v>20</v>
      </c>
      <c r="B12" s="17" t="s">
        <v>21</v>
      </c>
      <c r="C12" s="18">
        <v>2.5074634342198343</v>
      </c>
      <c r="D12" s="18">
        <v>1.6041810740644169</v>
      </c>
      <c r="E12" s="18">
        <v>3.1247251591686904</v>
      </c>
      <c r="F12" s="18">
        <v>1.6041810740644171</v>
      </c>
      <c r="G12" s="18">
        <v>2.7811406611475444E-2</v>
      </c>
      <c r="H12" s="18">
        <v>1.6041810740644169</v>
      </c>
    </row>
    <row r="13" spans="1:9" ht="42.75" x14ac:dyDescent="0.25">
      <c r="A13" s="16" t="s">
        <v>24</v>
      </c>
      <c r="B13" s="13" t="s">
        <v>25</v>
      </c>
      <c r="C13" s="18">
        <v>380.3024603177638</v>
      </c>
      <c r="D13" s="14">
        <v>243.30325257632617</v>
      </c>
      <c r="E13" s="18">
        <v>473.92143376096976</v>
      </c>
      <c r="F13" s="14">
        <v>243.30325257632617</v>
      </c>
      <c r="G13" s="18">
        <v>4.2181059212664662</v>
      </c>
      <c r="H13" s="14">
        <v>243.30325257632614</v>
      </c>
    </row>
    <row r="14" spans="1:9" x14ac:dyDescent="0.25">
      <c r="A14" s="16" t="s">
        <v>26</v>
      </c>
      <c r="B14" s="13" t="s">
        <v>27</v>
      </c>
      <c r="C14" s="14">
        <v>131.76764648299331</v>
      </c>
      <c r="D14" s="14">
        <v>84.299998866303127</v>
      </c>
      <c r="E14" s="14">
        <v>164.20485918589756</v>
      </c>
      <c r="F14" s="14">
        <v>84.299998866303142</v>
      </c>
      <c r="G14" s="14">
        <v>1.4614943311091142</v>
      </c>
      <c r="H14" s="14">
        <v>84.299998866303127</v>
      </c>
    </row>
    <row r="15" spans="1:9" x14ac:dyDescent="0.25">
      <c r="A15" s="16" t="s">
        <v>28</v>
      </c>
      <c r="B15" s="17" t="s">
        <v>29</v>
      </c>
      <c r="C15" s="18">
        <v>83.666434946370188</v>
      </c>
      <c r="D15" s="18">
        <v>53.526647544979426</v>
      </c>
      <c r="E15" s="18">
        <v>104.26258293023345</v>
      </c>
      <c r="F15" s="18">
        <v>53.526647544979426</v>
      </c>
      <c r="G15" s="18">
        <v>0.92798212339636355</v>
      </c>
      <c r="H15" s="18">
        <v>53.526647544979426</v>
      </c>
    </row>
    <row r="16" spans="1:9" x14ac:dyDescent="0.25">
      <c r="A16" s="16" t="s">
        <v>30</v>
      </c>
      <c r="B16" s="17" t="s">
        <v>31</v>
      </c>
      <c r="C16" s="18">
        <v>11.186122210963042</v>
      </c>
      <c r="D16" s="18">
        <v>7.1564615053227074</v>
      </c>
      <c r="E16" s="18">
        <v>13.939807468022869</v>
      </c>
      <c r="F16" s="18">
        <v>7.1564615053227083</v>
      </c>
      <c r="G16" s="18">
        <v>0.12407032101409098</v>
      </c>
      <c r="H16" s="18">
        <v>7.1564615053227074</v>
      </c>
    </row>
    <row r="17" spans="1:9" x14ac:dyDescent="0.25">
      <c r="A17" s="16" t="s">
        <v>32</v>
      </c>
      <c r="B17" s="17" t="s">
        <v>33</v>
      </c>
      <c r="C17" s="18">
        <v>36.915089325660091</v>
      </c>
      <c r="D17" s="18">
        <v>23.616889816000999</v>
      </c>
      <c r="E17" s="18">
        <v>46.002468787641249</v>
      </c>
      <c r="F17" s="18">
        <v>23.616889816001002</v>
      </c>
      <c r="G17" s="18">
        <v>0.40944188669865972</v>
      </c>
      <c r="H17" s="18">
        <v>23.616889816000999</v>
      </c>
    </row>
    <row r="18" spans="1:9" ht="28.5" x14ac:dyDescent="0.25">
      <c r="A18" s="16" t="s">
        <v>34</v>
      </c>
      <c r="B18" s="13" t="s">
        <v>35</v>
      </c>
      <c r="C18" s="14">
        <v>805.16667724269632</v>
      </c>
      <c r="D18" s="14">
        <v>515.1154459414646</v>
      </c>
      <c r="E18" s="14">
        <v>1003.3743820026267</v>
      </c>
      <c r="F18" s="14">
        <v>515.1154459414646</v>
      </c>
      <c r="G18" s="14">
        <v>8.9304663610277064</v>
      </c>
      <c r="H18" s="14">
        <v>515.1154459414646</v>
      </c>
      <c r="I18" s="15"/>
    </row>
    <row r="19" spans="1:9" x14ac:dyDescent="0.25">
      <c r="A19" s="16" t="s">
        <v>36</v>
      </c>
      <c r="B19" s="17" t="s">
        <v>37</v>
      </c>
      <c r="C19" s="18">
        <v>499.66572856448835</v>
      </c>
      <c r="D19" s="18">
        <v>319.66739541753429</v>
      </c>
      <c r="E19" s="18">
        <v>622.66833163435342</v>
      </c>
      <c r="F19" s="18">
        <v>319.66739541753429</v>
      </c>
      <c r="G19" s="18">
        <v>5.5420177049360628</v>
      </c>
      <c r="H19" s="18">
        <v>319.66739541753429</v>
      </c>
    </row>
    <row r="20" spans="1:9" x14ac:dyDescent="0.25">
      <c r="A20" s="16" t="s">
        <v>38</v>
      </c>
      <c r="B20" s="17" t="s">
        <v>29</v>
      </c>
      <c r="C20" s="18">
        <v>109.92647035901744</v>
      </c>
      <c r="D20" s="18">
        <v>70.326833437355972</v>
      </c>
      <c r="E20" s="18">
        <v>136.98704551450643</v>
      </c>
      <c r="F20" s="18">
        <v>70.326833437355958</v>
      </c>
      <c r="G20" s="18">
        <v>1.2192440068304122</v>
      </c>
      <c r="H20" s="18">
        <v>70.326833437355958</v>
      </c>
    </row>
    <row r="21" spans="1:9" x14ac:dyDescent="0.25">
      <c r="A21" s="16" t="s">
        <v>39</v>
      </c>
      <c r="B21" s="17" t="s">
        <v>33</v>
      </c>
      <c r="C21" s="18">
        <v>195.57447831919063</v>
      </c>
      <c r="D21" s="18">
        <v>125.12121708657439</v>
      </c>
      <c r="E21" s="18">
        <v>243.71900485376679</v>
      </c>
      <c r="F21" s="18">
        <v>125.12121708657439</v>
      </c>
      <c r="G21" s="18">
        <v>2.1692046492612316</v>
      </c>
      <c r="H21" s="18">
        <v>125.12121708657439</v>
      </c>
    </row>
    <row r="22" spans="1:9" x14ac:dyDescent="0.25">
      <c r="A22" s="20">
        <v>2</v>
      </c>
      <c r="B22" s="13" t="s">
        <v>40</v>
      </c>
      <c r="C22" s="14">
        <v>201.02819066063819</v>
      </c>
      <c r="D22" s="14">
        <v>128.6102977256561</v>
      </c>
      <c r="E22" s="14">
        <v>250.51525636899265</v>
      </c>
      <c r="F22" s="14">
        <v>128.6102977256561</v>
      </c>
      <c r="G22" s="14">
        <v>2.2296942298469649</v>
      </c>
      <c r="H22" s="14">
        <v>128.6102977256561</v>
      </c>
      <c r="I22" s="15"/>
    </row>
    <row r="23" spans="1:9" x14ac:dyDescent="0.25">
      <c r="A23" s="16" t="s">
        <v>41</v>
      </c>
      <c r="B23" s="17" t="s">
        <v>37</v>
      </c>
      <c r="C23" s="18">
        <v>141.70785686228606</v>
      </c>
      <c r="D23" s="18">
        <v>90.659372704048238</v>
      </c>
      <c r="E23" s="18">
        <v>176.59204897926332</v>
      </c>
      <c r="F23" s="18">
        <v>90.659372704048238</v>
      </c>
      <c r="G23" s="18">
        <v>1.5717456826898935</v>
      </c>
      <c r="H23" s="18">
        <v>90.659372704048238</v>
      </c>
    </row>
    <row r="24" spans="1:9" x14ac:dyDescent="0.25">
      <c r="A24" s="16" t="s">
        <v>42</v>
      </c>
      <c r="B24" s="17" t="s">
        <v>29</v>
      </c>
      <c r="C24" s="18">
        <v>31.17913763849306</v>
      </c>
      <c r="D24" s="18">
        <v>19.947243027646476</v>
      </c>
      <c r="E24" s="18">
        <v>38.854499128716377</v>
      </c>
      <c r="F24" s="18">
        <v>19.947243027646479</v>
      </c>
      <c r="G24" s="18">
        <v>0.34582186237506868</v>
      </c>
      <c r="H24" s="18">
        <v>19.947243027646476</v>
      </c>
    </row>
    <row r="25" spans="1:9" x14ac:dyDescent="0.25">
      <c r="A25" s="16" t="s">
        <v>43</v>
      </c>
      <c r="B25" s="17" t="s">
        <v>33</v>
      </c>
      <c r="C25" s="18">
        <v>28.141196159859085</v>
      </c>
      <c r="D25" s="18">
        <v>18.003681993961376</v>
      </c>
      <c r="E25" s="18">
        <v>35.068708261012951</v>
      </c>
      <c r="F25" s="18">
        <v>18.003681993961376</v>
      </c>
      <c r="G25" s="18">
        <v>0.31212668478200273</v>
      </c>
      <c r="H25" s="18">
        <v>18.003681993961376</v>
      </c>
    </row>
    <row r="26" spans="1:9" x14ac:dyDescent="0.25">
      <c r="A26" s="12">
        <v>3</v>
      </c>
      <c r="B26" s="13" t="s">
        <v>44</v>
      </c>
      <c r="C26" s="18">
        <v>3.8373691246116466</v>
      </c>
      <c r="D26" s="18">
        <v>2.4550048626397829</v>
      </c>
      <c r="E26" s="18">
        <v>4.7820134423702605</v>
      </c>
      <c r="F26" s="18">
        <v>2.4550048626397829</v>
      </c>
      <c r="G26" s="18">
        <v>4.2561989772784657E-2</v>
      </c>
      <c r="H26" s="18">
        <v>2.4550048626397829</v>
      </c>
    </row>
    <row r="27" spans="1:9" x14ac:dyDescent="0.25">
      <c r="A27" s="12">
        <v>4</v>
      </c>
      <c r="B27" s="13" t="s">
        <v>45</v>
      </c>
      <c r="C27" s="18">
        <v>0</v>
      </c>
      <c r="D27" s="18">
        <v>0</v>
      </c>
      <c r="E27" s="18">
        <v>0</v>
      </c>
      <c r="F27" s="14"/>
      <c r="G27" s="18">
        <v>0</v>
      </c>
      <c r="H27" s="18"/>
    </row>
    <row r="28" spans="1:9" x14ac:dyDescent="0.25">
      <c r="A28" s="12">
        <v>5</v>
      </c>
      <c r="B28" s="13" t="s">
        <v>46</v>
      </c>
      <c r="C28" s="14">
        <v>4079.4817632124891</v>
      </c>
      <c r="D28" s="14">
        <v>2609.8994494699641</v>
      </c>
      <c r="E28" s="14">
        <v>7070.0939877689452</v>
      </c>
      <c r="F28" s="14">
        <v>3629.6667352507056</v>
      </c>
      <c r="G28" s="14">
        <v>62.92689326048896</v>
      </c>
      <c r="H28" s="14">
        <v>3629.6665115994551</v>
      </c>
      <c r="I28" s="15"/>
    </row>
    <row r="29" spans="1:9" x14ac:dyDescent="0.25">
      <c r="A29" s="12">
        <v>6</v>
      </c>
      <c r="B29" s="13" t="s">
        <v>47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</row>
    <row r="30" spans="1:9" x14ac:dyDescent="0.25">
      <c r="A30" s="12">
        <v>7</v>
      </c>
      <c r="B30" s="13" t="s">
        <v>48</v>
      </c>
      <c r="C30" s="14">
        <v>163.17927052849956</v>
      </c>
      <c r="D30" s="14">
        <v>104.39597797879857</v>
      </c>
      <c r="E30" s="14">
        <v>282.8037595107578</v>
      </c>
      <c r="F30" s="14">
        <v>145.18666941002823</v>
      </c>
      <c r="G30" s="14">
        <v>2.5170757304195583</v>
      </c>
      <c r="H30" s="14">
        <v>145.1866604639782</v>
      </c>
    </row>
    <row r="31" spans="1:9" x14ac:dyDescent="0.25">
      <c r="A31" s="16" t="s">
        <v>49</v>
      </c>
      <c r="B31" s="17" t="s">
        <v>50</v>
      </c>
      <c r="C31" s="18">
        <v>29.372268695129918</v>
      </c>
      <c r="D31" s="18">
        <v>18.791276036183739</v>
      </c>
      <c r="E31" s="18">
        <v>50.904676711936403</v>
      </c>
      <c r="F31" s="18">
        <v>26.133600493805083</v>
      </c>
      <c r="G31" s="18">
        <v>0.45307363147552049</v>
      </c>
      <c r="H31" s="18">
        <v>26.133598883516076</v>
      </c>
    </row>
    <row r="32" spans="1:9" ht="30" x14ac:dyDescent="0.25">
      <c r="A32" s="16" t="s">
        <v>51</v>
      </c>
      <c r="B32" s="17" t="s">
        <v>52</v>
      </c>
      <c r="C32" s="18">
        <v>133.80700183336964</v>
      </c>
      <c r="D32" s="18">
        <v>85.604701942614824</v>
      </c>
      <c r="E32" s="18">
        <v>231.89908279882138</v>
      </c>
      <c r="F32" s="18">
        <v>119.05306891622315</v>
      </c>
      <c r="G32" s="18">
        <v>2.0640020989440377</v>
      </c>
      <c r="H32" s="18">
        <v>119.05306158046213</v>
      </c>
    </row>
    <row r="33" spans="1:8" ht="28.5" x14ac:dyDescent="0.25">
      <c r="A33" s="12">
        <v>8</v>
      </c>
      <c r="B33" s="13" t="s">
        <v>53</v>
      </c>
      <c r="C33" s="14">
        <v>4242.6610337409884</v>
      </c>
      <c r="D33" s="14"/>
      <c r="E33" s="14">
        <v>7352.8977472797033</v>
      </c>
      <c r="F33" s="14"/>
      <c r="G33" s="14">
        <v>65.443968990908516</v>
      </c>
      <c r="H33" s="14"/>
    </row>
    <row r="34" spans="1:8" ht="28.5" x14ac:dyDescent="0.25">
      <c r="A34" s="12">
        <v>9</v>
      </c>
      <c r="B34" s="13" t="s">
        <v>54</v>
      </c>
      <c r="C34" s="14"/>
      <c r="D34" s="14">
        <v>2714.2954274487629</v>
      </c>
      <c r="E34" s="14"/>
      <c r="F34" s="14">
        <v>3774.8534046607338</v>
      </c>
      <c r="G34" s="18"/>
      <c r="H34" s="14">
        <v>3774.8531720634332</v>
      </c>
    </row>
    <row r="35" spans="1:8" x14ac:dyDescent="0.25">
      <c r="A35" s="16" t="s">
        <v>55</v>
      </c>
      <c r="B35" s="17" t="s">
        <v>56</v>
      </c>
      <c r="C35" s="18"/>
      <c r="D35" s="18">
        <v>1329.5169219688746</v>
      </c>
      <c r="E35" s="18"/>
      <c r="F35" s="18">
        <v>2349.2842077496166</v>
      </c>
      <c r="G35" s="18"/>
      <c r="H35" s="18">
        <v>2349.2839840983661</v>
      </c>
    </row>
    <row r="36" spans="1:8" ht="30" x14ac:dyDescent="0.25">
      <c r="A36" s="16" t="s">
        <v>57</v>
      </c>
      <c r="B36" s="23" t="s">
        <v>58</v>
      </c>
      <c r="C36" s="18"/>
      <c r="D36" s="18">
        <v>1384.7785054798883</v>
      </c>
      <c r="E36" s="18"/>
      <c r="F36" s="18">
        <v>1425.5691969111172</v>
      </c>
      <c r="G36" s="18"/>
      <c r="H36" s="18">
        <v>1425.5691879650672</v>
      </c>
    </row>
    <row r="37" spans="1:8" x14ac:dyDescent="0.25">
      <c r="A37" s="16">
        <v>10</v>
      </c>
      <c r="B37" s="17" t="s">
        <v>59</v>
      </c>
      <c r="C37" s="18"/>
      <c r="D37" s="18">
        <v>48.982027104489589</v>
      </c>
      <c r="E37" s="18"/>
      <c r="F37" s="18">
        <v>62.235111033689513</v>
      </c>
      <c r="G37" s="18"/>
      <c r="H37" s="18">
        <v>62.235108943699288</v>
      </c>
    </row>
    <row r="38" spans="1:8" ht="30" x14ac:dyDescent="0.25">
      <c r="A38" s="20">
        <v>11</v>
      </c>
      <c r="B38" s="23" t="s">
        <v>60</v>
      </c>
      <c r="C38" s="18"/>
      <c r="D38" s="18">
        <v>51.017972895510411</v>
      </c>
      <c r="E38" s="18"/>
      <c r="F38" s="18">
        <v>37.764888966310487</v>
      </c>
      <c r="G38" s="18"/>
      <c r="H38" s="18">
        <v>37.764891056300712</v>
      </c>
    </row>
    <row r="39" spans="1:8" ht="28.5" x14ac:dyDescent="0.25">
      <c r="A39" s="12">
        <v>12</v>
      </c>
      <c r="B39" s="13" t="s">
        <v>69</v>
      </c>
      <c r="C39" s="14">
        <v>1563.080050475116</v>
      </c>
      <c r="D39" s="18"/>
      <c r="E39" s="14">
        <v>1947.863124486167</v>
      </c>
      <c r="F39" s="18"/>
      <c r="G39" s="14">
        <v>17.336825038716707</v>
      </c>
      <c r="H39" s="18"/>
    </row>
    <row r="40" spans="1:8" x14ac:dyDescent="0.25">
      <c r="A40" s="20">
        <v>13</v>
      </c>
      <c r="B40" s="17" t="s">
        <v>61</v>
      </c>
      <c r="C40" s="28"/>
      <c r="D40" s="18">
        <v>4</v>
      </c>
      <c r="E40" s="28"/>
      <c r="F40" s="18">
        <v>4</v>
      </c>
      <c r="G40" s="28"/>
      <c r="H40" s="18">
        <v>4</v>
      </c>
    </row>
    <row r="42" spans="1:8" ht="13.15" customHeight="1" x14ac:dyDescent="0.25"/>
    <row r="44" spans="1:8" ht="15.75" x14ac:dyDescent="0.25">
      <c r="B44" s="24" t="s">
        <v>62</v>
      </c>
      <c r="C44" s="3" t="s">
        <v>63</v>
      </c>
      <c r="G44" s="25" t="s">
        <v>64</v>
      </c>
    </row>
    <row r="45" spans="1:8" x14ac:dyDescent="0.25">
      <c r="B45" s="3" t="s">
        <v>65</v>
      </c>
      <c r="C45" s="26" t="s">
        <v>66</v>
      </c>
      <c r="G45" s="27" t="s">
        <v>67</v>
      </c>
    </row>
  </sheetData>
  <mergeCells count="8">
    <mergeCell ref="A2:H2"/>
    <mergeCell ref="A3:H3"/>
    <mergeCell ref="B4:G4"/>
    <mergeCell ref="A5:A6"/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A0B8-B129-4D42-9C56-9DBC01B11E96}">
  <sheetPr>
    <tabColor rgb="FF002060"/>
  </sheetPr>
  <dimension ref="A2:L41"/>
  <sheetViews>
    <sheetView zoomScale="85" zoomScaleNormal="85" workbookViewId="0">
      <selection activeCell="D11" sqref="D11"/>
    </sheetView>
  </sheetViews>
  <sheetFormatPr defaultColWidth="8.85546875" defaultRowHeight="15" x14ac:dyDescent="0.25"/>
  <cols>
    <col min="1" max="1" width="7.5703125" style="3" customWidth="1"/>
    <col min="2" max="2" width="33.7109375" style="3" customWidth="1"/>
    <col min="3" max="3" width="9.7109375" style="3" customWidth="1"/>
    <col min="4" max="4" width="9" style="3" customWidth="1"/>
    <col min="5" max="5" width="9.42578125" style="3" customWidth="1"/>
    <col min="6" max="7" width="9.28515625" style="3" customWidth="1"/>
    <col min="8" max="8" width="8.7109375" style="3" customWidth="1"/>
    <col min="9" max="9" width="10.42578125" style="3" bestFit="1" customWidth="1"/>
    <col min="10" max="10" width="0" style="29" hidden="1" customWidth="1"/>
    <col min="11" max="16384" width="8.85546875" style="3"/>
  </cols>
  <sheetData>
    <row r="2" spans="1:10" ht="15.75" x14ac:dyDescent="0.25">
      <c r="A2" s="2" t="s">
        <v>70</v>
      </c>
      <c r="B2" s="2"/>
      <c r="C2" s="2"/>
      <c r="D2" s="2"/>
      <c r="E2" s="2"/>
      <c r="F2" s="2"/>
      <c r="G2" s="2"/>
      <c r="H2" s="2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x14ac:dyDescent="0.25">
      <c r="B4" s="5" t="s">
        <v>2</v>
      </c>
      <c r="C4" s="5"/>
      <c r="D4" s="5"/>
      <c r="E4" s="5"/>
      <c r="F4" s="5"/>
      <c r="G4" s="5"/>
    </row>
    <row r="5" spans="1:10" ht="30" customHeight="1" x14ac:dyDescent="0.25">
      <c r="A5" s="6" t="s">
        <v>3</v>
      </c>
      <c r="B5" s="6" t="s">
        <v>4</v>
      </c>
      <c r="C5" s="7" t="s">
        <v>5</v>
      </c>
      <c r="D5" s="8"/>
      <c r="E5" s="9" t="s">
        <v>6</v>
      </c>
      <c r="F5" s="10"/>
      <c r="G5" s="9" t="s">
        <v>7</v>
      </c>
      <c r="H5" s="10"/>
    </row>
    <row r="6" spans="1:10" ht="31.5" customHeight="1" x14ac:dyDescent="0.25">
      <c r="A6" s="6"/>
      <c r="B6" s="6"/>
      <c r="C6" s="11" t="s">
        <v>8</v>
      </c>
      <c r="D6" s="11" t="s">
        <v>9</v>
      </c>
      <c r="E6" s="11" t="s">
        <v>10</v>
      </c>
      <c r="F6" s="11" t="s">
        <v>9</v>
      </c>
      <c r="G6" s="11" t="s">
        <v>10</v>
      </c>
      <c r="H6" s="11" t="s">
        <v>9</v>
      </c>
    </row>
    <row r="7" spans="1:10" x14ac:dyDescent="0.25">
      <c r="A7" s="12">
        <v>1</v>
      </c>
      <c r="B7" s="13" t="s">
        <v>11</v>
      </c>
      <c r="C7" s="21">
        <v>737.23936642268825</v>
      </c>
      <c r="D7" s="21">
        <v>529.86672959928796</v>
      </c>
      <c r="E7" s="21">
        <v>1136.9382275065079</v>
      </c>
      <c r="F7" s="21">
        <v>655.71902909131381</v>
      </c>
      <c r="G7" s="21">
        <v>10.119241979905848</v>
      </c>
      <c r="H7" s="21">
        <v>655.71900148989471</v>
      </c>
      <c r="I7" s="15"/>
      <c r="J7" s="30">
        <f>J8+J13+J14+J18</f>
        <v>1884.2968359091021</v>
      </c>
    </row>
    <row r="8" spans="1:10" x14ac:dyDescent="0.25">
      <c r="A8" s="16" t="s">
        <v>12</v>
      </c>
      <c r="B8" s="17" t="s">
        <v>13</v>
      </c>
      <c r="C8" s="21">
        <v>466.20419224951576</v>
      </c>
      <c r="D8" s="21">
        <v>335.0690453107178</v>
      </c>
      <c r="E8" s="21">
        <v>799.1823838117881</v>
      </c>
      <c r="F8" s="21">
        <v>460.92134480274365</v>
      </c>
      <c r="G8" s="21">
        <v>7.1130687563718906</v>
      </c>
      <c r="H8" s="21">
        <v>460.92131720132454</v>
      </c>
      <c r="J8" s="30">
        <f>J9+J10+J11+J12</f>
        <v>1272.4996448176757</v>
      </c>
    </row>
    <row r="9" spans="1:10" x14ac:dyDescent="0.25">
      <c r="A9" s="16" t="s">
        <v>14</v>
      </c>
      <c r="B9" s="17" t="s">
        <v>17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J9" s="32">
        <f>'[1]додаток 3'!E12</f>
        <v>0</v>
      </c>
    </row>
    <row r="10" spans="1:10" ht="30" x14ac:dyDescent="0.25">
      <c r="A10" s="16" t="s">
        <v>16</v>
      </c>
      <c r="B10" s="17" t="s">
        <v>19</v>
      </c>
      <c r="C10" s="31">
        <v>2.3247741724280009</v>
      </c>
      <c r="D10" s="31">
        <v>1.6708555509976184</v>
      </c>
      <c r="E10" s="31">
        <v>2.8970633217754314</v>
      </c>
      <c r="F10" s="31">
        <v>1.6708555509976184</v>
      </c>
      <c r="G10" s="31">
        <v>2.5785117703767475E-2</v>
      </c>
      <c r="H10" s="31">
        <v>1.6708555509976182</v>
      </c>
      <c r="J10" s="32">
        <f>'[1]додаток 3'!E13</f>
        <v>5.2476226119072003</v>
      </c>
    </row>
    <row r="11" spans="1:10" ht="30" x14ac:dyDescent="0.25">
      <c r="A11" s="16" t="s">
        <v>18</v>
      </c>
      <c r="B11" s="17" t="s">
        <v>21</v>
      </c>
      <c r="C11" s="31">
        <v>15.727023306502494</v>
      </c>
      <c r="D11" s="31">
        <v>11.303284638995375</v>
      </c>
      <c r="E11" s="31">
        <v>19.59854119266581</v>
      </c>
      <c r="F11" s="31">
        <v>11.303284638995375</v>
      </c>
      <c r="G11" s="31">
        <v>0.17443550083169224</v>
      </c>
      <c r="H11" s="31">
        <v>11.303284638995375</v>
      </c>
      <c r="J11" s="32">
        <f>'[1]додаток 3'!E14</f>
        <v>35.5</v>
      </c>
    </row>
    <row r="12" spans="1:10" ht="30" x14ac:dyDescent="0.25">
      <c r="A12" s="16" t="s">
        <v>20</v>
      </c>
      <c r="B12" s="19" t="s">
        <v>23</v>
      </c>
      <c r="C12" s="31">
        <v>448.15239477058526</v>
      </c>
      <c r="D12" s="31">
        <v>322.09490512072483</v>
      </c>
      <c r="E12" s="31">
        <v>776.6867792973469</v>
      </c>
      <c r="F12" s="31">
        <v>447.94720461275062</v>
      </c>
      <c r="G12" s="31">
        <v>6.9128481378364306</v>
      </c>
      <c r="H12" s="31">
        <v>447.94717701133158</v>
      </c>
      <c r="J12" s="32">
        <f>'[1]додаток 3'!E15</f>
        <v>1231.7520222057685</v>
      </c>
    </row>
    <row r="13" spans="1:10" ht="42.75" x14ac:dyDescent="0.25">
      <c r="A13" s="16" t="s">
        <v>24</v>
      </c>
      <c r="B13" s="13" t="s">
        <v>25</v>
      </c>
      <c r="C13" s="31">
        <v>166.17084222702329</v>
      </c>
      <c r="D13" s="21">
        <v>119.42986869085674</v>
      </c>
      <c r="E13" s="31">
        <v>207.07708209854118</v>
      </c>
      <c r="F13" s="21">
        <v>119.42986869085675</v>
      </c>
      <c r="G13" s="31">
        <v>1.8430756744355006</v>
      </c>
      <c r="H13" s="21">
        <v>119.42986869085674</v>
      </c>
      <c r="J13" s="32">
        <f>'[1]додаток 3'!E16</f>
        <v>375.09100000000001</v>
      </c>
    </row>
    <row r="14" spans="1:10" x14ac:dyDescent="0.25">
      <c r="A14" s="16" t="s">
        <v>26</v>
      </c>
      <c r="B14" s="13" t="s">
        <v>27</v>
      </c>
      <c r="C14" s="21">
        <v>55.885866565971341</v>
      </c>
      <c r="D14" s="21">
        <v>40.166142364074005</v>
      </c>
      <c r="E14" s="21">
        <v>69.643278110242221</v>
      </c>
      <c r="F14" s="21">
        <v>40.166142364074013</v>
      </c>
      <c r="G14" s="21">
        <v>0.6198553237863984</v>
      </c>
      <c r="H14" s="21">
        <v>40.166142364074013</v>
      </c>
      <c r="J14" s="30">
        <f>SUM(J15:J17)</f>
        <v>126.149</v>
      </c>
    </row>
    <row r="15" spans="1:10" x14ac:dyDescent="0.25">
      <c r="A15" s="16" t="s">
        <v>28</v>
      </c>
      <c r="B15" s="17" t="s">
        <v>29</v>
      </c>
      <c r="C15" s="31">
        <v>36.557576429650297</v>
      </c>
      <c r="D15" s="31">
        <v>26.274564743940797</v>
      </c>
      <c r="E15" s="31">
        <v>45.556947020247392</v>
      </c>
      <c r="F15" s="31">
        <v>26.274564743940797</v>
      </c>
      <c r="G15" s="31">
        <v>0.4054765501022885</v>
      </c>
      <c r="H15" s="31">
        <v>26.274564743940797</v>
      </c>
      <c r="J15" s="32">
        <f>'[1]додаток 3'!E18</f>
        <v>82.52</v>
      </c>
    </row>
    <row r="16" spans="1:10" x14ac:dyDescent="0.25">
      <c r="A16" s="16" t="s">
        <v>30</v>
      </c>
      <c r="B16" s="17" t="s">
        <v>31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J16" s="32">
        <f>'[1]додаток 3'!E19</f>
        <v>0</v>
      </c>
    </row>
    <row r="17" spans="1:12" x14ac:dyDescent="0.25">
      <c r="A17" s="16" t="s">
        <v>32</v>
      </c>
      <c r="B17" s="17" t="s">
        <v>33</v>
      </c>
      <c r="C17" s="31">
        <v>19.328290136321048</v>
      </c>
      <c r="D17" s="31">
        <v>13.891577620133216</v>
      </c>
      <c r="E17" s="31">
        <v>24.086331089994832</v>
      </c>
      <c r="F17" s="31">
        <v>13.891577620133218</v>
      </c>
      <c r="G17" s="31">
        <v>0.21437877368410985</v>
      </c>
      <c r="H17" s="31">
        <v>13.891577620133216</v>
      </c>
      <c r="J17" s="32">
        <f>'[1]додаток 3'!E20</f>
        <v>43.628999999999998</v>
      </c>
    </row>
    <row r="18" spans="1:12" ht="28.5" x14ac:dyDescent="0.25">
      <c r="A18" s="16" t="s">
        <v>34</v>
      </c>
      <c r="B18" s="13" t="s">
        <v>35</v>
      </c>
      <c r="C18" s="21">
        <v>48.978465380177887</v>
      </c>
      <c r="D18" s="21">
        <v>35.201673233639383</v>
      </c>
      <c r="E18" s="21">
        <v>61.035483485936574</v>
      </c>
      <c r="F18" s="21">
        <v>35.201673233639376</v>
      </c>
      <c r="G18" s="21">
        <v>0.5432422253120589</v>
      </c>
      <c r="H18" s="21">
        <v>35.201673233639383</v>
      </c>
      <c r="I18" s="15"/>
      <c r="J18" s="30">
        <f>SUM(J19:J21)</f>
        <v>110.55719109142653</v>
      </c>
    </row>
    <row r="19" spans="1:12" x14ac:dyDescent="0.25">
      <c r="A19" s="16" t="s">
        <v>36</v>
      </c>
      <c r="B19" s="17" t="s">
        <v>37</v>
      </c>
      <c r="C19" s="31">
        <v>32.935811112033626</v>
      </c>
      <c r="D19" s="31">
        <v>23.671539143811078</v>
      </c>
      <c r="E19" s="31">
        <v>41.043612526864223</v>
      </c>
      <c r="F19" s="31">
        <v>23.671539143811074</v>
      </c>
      <c r="G19" s="31">
        <v>0.36530591928672229</v>
      </c>
      <c r="H19" s="31">
        <v>23.671539143811078</v>
      </c>
      <c r="J19" s="32">
        <f>'[1]додаток 3'!E22</f>
        <v>74.344729558184582</v>
      </c>
    </row>
    <row r="20" spans="1:12" x14ac:dyDescent="0.25">
      <c r="A20" s="16" t="s">
        <v>38</v>
      </c>
      <c r="B20" s="17" t="s">
        <v>29</v>
      </c>
      <c r="C20" s="31">
        <v>7.2458791087367649</v>
      </c>
      <c r="D20" s="31">
        <v>5.2077390889309925</v>
      </c>
      <c r="E20" s="31">
        <v>9.0295955834782298</v>
      </c>
      <c r="F20" s="31">
        <v>5.2077390889309925</v>
      </c>
      <c r="G20" s="31">
        <v>8.0367309608793264E-2</v>
      </c>
      <c r="H20" s="31">
        <v>5.2077390889309934</v>
      </c>
      <c r="J20" s="32">
        <f>'[1]додаток 3'!E23</f>
        <v>16.355842001823792</v>
      </c>
    </row>
    <row r="21" spans="1:12" x14ac:dyDescent="0.25">
      <c r="A21" s="16" t="s">
        <v>39</v>
      </c>
      <c r="B21" s="17" t="s">
        <v>33</v>
      </c>
      <c r="C21" s="31">
        <v>8.7967751594074954</v>
      </c>
      <c r="D21" s="31">
        <v>6.32239500089731</v>
      </c>
      <c r="E21" s="31">
        <v>10.962275375594125</v>
      </c>
      <c r="F21" s="31">
        <v>6.3223950008973109</v>
      </c>
      <c r="G21" s="31">
        <v>9.7568996416543374E-2</v>
      </c>
      <c r="H21" s="31">
        <v>6.3223950008973109</v>
      </c>
      <c r="J21" s="32">
        <f>'[1]додаток 3'!E24</f>
        <v>19.856619531418165</v>
      </c>
    </row>
    <row r="22" spans="1:12" x14ac:dyDescent="0.25">
      <c r="A22" s="20">
        <v>2</v>
      </c>
      <c r="B22" s="13" t="s">
        <v>40</v>
      </c>
      <c r="C22" s="21">
        <v>13.031986087768786</v>
      </c>
      <c r="D22" s="21">
        <v>9.3663146096168095</v>
      </c>
      <c r="E22" s="21">
        <v>16.240067251492111</v>
      </c>
      <c r="F22" s="21">
        <v>9.3663146096168095</v>
      </c>
      <c r="G22" s="21">
        <v>0.14454362887042327</v>
      </c>
      <c r="H22" s="21">
        <v>9.3663146096168077</v>
      </c>
      <c r="I22" s="15"/>
      <c r="J22" s="30">
        <f>SUM(J23:J25)</f>
        <v>29.416596968131323</v>
      </c>
    </row>
    <row r="23" spans="1:12" x14ac:dyDescent="0.25">
      <c r="A23" s="16" t="s">
        <v>41</v>
      </c>
      <c r="B23" s="17" t="s">
        <v>37</v>
      </c>
      <c r="C23" s="31">
        <v>9.3407711193564111</v>
      </c>
      <c r="D23" s="31">
        <v>6.7133743399578538</v>
      </c>
      <c r="E23" s="31">
        <v>11.640186701972999</v>
      </c>
      <c r="F23" s="31">
        <v>6.7133743399578538</v>
      </c>
      <c r="G23" s="31">
        <v>0.10360270068942201</v>
      </c>
      <c r="H23" s="31">
        <v>6.7133743399578538</v>
      </c>
      <c r="J23" s="32">
        <f>'[1]додаток 3'!E26</f>
        <v>21.084560522018833</v>
      </c>
    </row>
    <row r="24" spans="1:12" x14ac:dyDescent="0.25">
      <c r="A24" s="16" t="s">
        <v>42</v>
      </c>
      <c r="B24" s="17" t="s">
        <v>29</v>
      </c>
      <c r="C24" s="31">
        <v>2.0551943613338484</v>
      </c>
      <c r="D24" s="31">
        <v>1.4771038614160341</v>
      </c>
      <c r="E24" s="31">
        <v>2.5611211075704485</v>
      </c>
      <c r="F24" s="31">
        <v>1.4771038614160341</v>
      </c>
      <c r="G24" s="31">
        <v>2.2795086567813171E-2</v>
      </c>
      <c r="H24" s="31">
        <v>1.4771038614160341</v>
      </c>
      <c r="J24" s="32">
        <f>'[1]додаток 3'!E27</f>
        <v>4.6391105554721106</v>
      </c>
    </row>
    <row r="25" spans="1:12" x14ac:dyDescent="0.25">
      <c r="A25" s="16" t="s">
        <v>43</v>
      </c>
      <c r="B25" s="17" t="s">
        <v>33</v>
      </c>
      <c r="C25" s="31">
        <v>1.6360206070785266</v>
      </c>
      <c r="D25" s="31">
        <v>1.1758364082429209</v>
      </c>
      <c r="E25" s="31">
        <v>2.0387594419486619</v>
      </c>
      <c r="F25" s="31">
        <v>1.1758364082429207</v>
      </c>
      <c r="G25" s="31">
        <v>1.8145841613188093E-2</v>
      </c>
      <c r="H25" s="31">
        <v>1.1758364082429209</v>
      </c>
      <c r="J25" s="32">
        <f>'[1]додаток 3'!E28</f>
        <v>3.6929258906403772</v>
      </c>
      <c r="L25" s="33"/>
    </row>
    <row r="26" spans="1:12" x14ac:dyDescent="0.25">
      <c r="A26" s="12">
        <v>3</v>
      </c>
      <c r="B26" s="13" t="s">
        <v>44</v>
      </c>
      <c r="C26" s="31">
        <v>0.25294283243812099</v>
      </c>
      <c r="D26" s="31">
        <v>0.1817944042379385</v>
      </c>
      <c r="E26" s="31">
        <v>0.3152097141534998</v>
      </c>
      <c r="F26" s="31">
        <v>0.1817944042379385</v>
      </c>
      <c r="G26" s="31">
        <v>2.8055029103878598E-3</v>
      </c>
      <c r="H26" s="31">
        <v>0.1817944042379385</v>
      </c>
      <c r="J26" s="32">
        <f>'[1]додаток 3'!E29</f>
        <v>0.57095804950200868</v>
      </c>
    </row>
    <row r="27" spans="1:12" x14ac:dyDescent="0.25">
      <c r="A27" s="12">
        <v>4</v>
      </c>
      <c r="B27" s="13" t="s">
        <v>45</v>
      </c>
      <c r="C27" s="31">
        <v>0</v>
      </c>
      <c r="D27" s="31">
        <v>0</v>
      </c>
      <c r="E27" s="31">
        <v>0</v>
      </c>
      <c r="F27" s="21"/>
      <c r="G27" s="31">
        <v>0</v>
      </c>
      <c r="H27" s="31"/>
      <c r="J27" s="32">
        <f>'[1]додаток 3'!E30</f>
        <v>0</v>
      </c>
    </row>
    <row r="28" spans="1:12" x14ac:dyDescent="0.25">
      <c r="A28" s="12">
        <v>5</v>
      </c>
      <c r="B28" s="13" t="s">
        <v>46</v>
      </c>
      <c r="C28" s="21">
        <v>750.52429534289513</v>
      </c>
      <c r="D28" s="21">
        <v>539.41483861314271</v>
      </c>
      <c r="E28" s="21">
        <v>1153.4935044721535</v>
      </c>
      <c r="F28" s="21">
        <v>665.26713810516856</v>
      </c>
      <c r="G28" s="21">
        <v>10.266591111686658</v>
      </c>
      <c r="H28" s="21">
        <v>665.26711050374945</v>
      </c>
      <c r="I28" s="15"/>
      <c r="J28" s="30">
        <f>J7+J22+J26+J27</f>
        <v>1914.2843909267353</v>
      </c>
    </row>
    <row r="29" spans="1:12" x14ac:dyDescent="0.25">
      <c r="A29" s="12">
        <v>6</v>
      </c>
      <c r="B29" s="13" t="s">
        <v>47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J29" s="34">
        <v>0</v>
      </c>
    </row>
    <row r="30" spans="1:12" x14ac:dyDescent="0.25">
      <c r="A30" s="12">
        <v>7</v>
      </c>
      <c r="B30" s="13" t="s">
        <v>48</v>
      </c>
      <c r="C30" s="21">
        <v>30.020971813715807</v>
      </c>
      <c r="D30" s="31">
        <v>21.576593544525707</v>
      </c>
      <c r="E30" s="21">
        <v>46.139740178886143</v>
      </c>
      <c r="F30" s="31">
        <v>26.610685524206737</v>
      </c>
      <c r="G30" s="21">
        <v>0.41066364446746634</v>
      </c>
      <c r="H30" s="31">
        <v>26.610684420149976</v>
      </c>
      <c r="J30" s="35">
        <f>'[1]додаток 3'!E33</f>
        <v>76.571375637069409</v>
      </c>
    </row>
    <row r="31" spans="1:12" x14ac:dyDescent="0.25">
      <c r="A31" s="16" t="s">
        <v>49</v>
      </c>
      <c r="B31" s="17" t="s">
        <v>50</v>
      </c>
      <c r="C31" s="31">
        <v>5.4037749264688451</v>
      </c>
      <c r="D31" s="31">
        <v>3.8837868380146272</v>
      </c>
      <c r="E31" s="31">
        <v>8.3051532321995047</v>
      </c>
      <c r="F31" s="31">
        <v>4.7899233943572126</v>
      </c>
      <c r="G31" s="31">
        <v>7.3919456004143944E-2</v>
      </c>
      <c r="H31" s="31">
        <v>4.7899231956269963</v>
      </c>
      <c r="J31" s="35">
        <f>'[1]додаток 3'!E34</f>
        <v>13.782847614672493</v>
      </c>
    </row>
    <row r="32" spans="1:12" ht="30" x14ac:dyDescent="0.25">
      <c r="A32" s="16" t="s">
        <v>51</v>
      </c>
      <c r="B32" s="17" t="s">
        <v>52</v>
      </c>
      <c r="C32" s="31">
        <v>24.617196887246962</v>
      </c>
      <c r="D32" s="31">
        <v>17.692806706511082</v>
      </c>
      <c r="E32" s="31">
        <v>37.834586946686642</v>
      </c>
      <c r="F32" s="31">
        <v>21.820762129849527</v>
      </c>
      <c r="G32" s="31">
        <v>0.33674418846332238</v>
      </c>
      <c r="H32" s="31">
        <v>21.820761224522979</v>
      </c>
      <c r="J32" s="35">
        <f>'[1]додаток 3'!E35</f>
        <v>62.788528022396918</v>
      </c>
    </row>
    <row r="33" spans="1:10" ht="28.5" x14ac:dyDescent="0.25">
      <c r="A33" s="12">
        <v>8</v>
      </c>
      <c r="B33" s="13" t="s">
        <v>53</v>
      </c>
      <c r="C33" s="21">
        <v>780.54526715661098</v>
      </c>
      <c r="D33" s="21"/>
      <c r="E33" s="21">
        <v>1199.6332446510396</v>
      </c>
      <c r="F33" s="21"/>
      <c r="G33" s="21">
        <v>10.677254756154124</v>
      </c>
      <c r="H33" s="21"/>
      <c r="J33" s="30">
        <f>J28+J30</f>
        <v>1990.8557665638048</v>
      </c>
    </row>
    <row r="34" spans="1:10" ht="28.5" x14ac:dyDescent="0.25">
      <c r="A34" s="12">
        <v>9</v>
      </c>
      <c r="B34" s="13" t="s">
        <v>54</v>
      </c>
      <c r="C34" s="21"/>
      <c r="D34" s="21">
        <v>560.99143215766844</v>
      </c>
      <c r="E34" s="21"/>
      <c r="F34" s="21">
        <v>691.87782362937526</v>
      </c>
      <c r="G34" s="31"/>
      <c r="H34" s="21">
        <v>691.87779492389939</v>
      </c>
      <c r="J34" s="30">
        <f>J33/J35*1000</f>
        <v>634.39820742079951</v>
      </c>
    </row>
    <row r="35" spans="1:10" ht="42.75" x14ac:dyDescent="0.25">
      <c r="A35" s="12">
        <v>10</v>
      </c>
      <c r="B35" s="13" t="s">
        <v>71</v>
      </c>
      <c r="C35" s="21">
        <v>1391.3675368525705</v>
      </c>
      <c r="D35" s="31"/>
      <c r="E35" s="21">
        <v>1733.8801789572299</v>
      </c>
      <c r="F35" s="31"/>
      <c r="G35" s="21">
        <v>15.432284190199415</v>
      </c>
      <c r="H35" s="31"/>
      <c r="J35" s="36">
        <f>'[1]додаток 3'!E46</f>
        <v>3138.1800000000003</v>
      </c>
    </row>
    <row r="36" spans="1:10" x14ac:dyDescent="0.25">
      <c r="A36" s="20">
        <v>11</v>
      </c>
      <c r="B36" s="17" t="s">
        <v>61</v>
      </c>
      <c r="C36" s="37"/>
      <c r="D36" s="38">
        <v>4</v>
      </c>
      <c r="E36" s="37"/>
      <c r="F36" s="38">
        <v>4</v>
      </c>
      <c r="G36" s="37"/>
      <c r="H36" s="38">
        <v>4</v>
      </c>
      <c r="J36" s="39">
        <v>0</v>
      </c>
    </row>
    <row r="38" spans="1:10" ht="13.15" customHeight="1" x14ac:dyDescent="0.25"/>
    <row r="40" spans="1:10" ht="15.75" x14ac:dyDescent="0.25">
      <c r="B40" s="24" t="s">
        <v>72</v>
      </c>
      <c r="C40" s="3" t="s">
        <v>63</v>
      </c>
      <c r="G40" s="25" t="s">
        <v>64</v>
      </c>
    </row>
    <row r="41" spans="1:10" x14ac:dyDescent="0.25">
      <c r="B41" s="3" t="s">
        <v>65</v>
      </c>
      <c r="C41" s="26" t="s">
        <v>66</v>
      </c>
      <c r="G41" s="27" t="s">
        <v>67</v>
      </c>
    </row>
  </sheetData>
  <mergeCells count="8">
    <mergeCell ref="A2:H2"/>
    <mergeCell ref="A3:H3"/>
    <mergeCell ref="B4:G4"/>
    <mergeCell ref="A5:A6"/>
    <mergeCell ref="B5:B6"/>
    <mergeCell ref="C5:D5"/>
    <mergeCell ref="E5:F5"/>
    <mergeCell ref="G5:H5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66C16-75AB-48E7-BE1D-662E0ADA60FB}">
  <sheetPr>
    <tabColor rgb="FF002060"/>
  </sheetPr>
  <dimension ref="A1:J37"/>
  <sheetViews>
    <sheetView workbookViewId="0">
      <selection activeCell="C6" sqref="C6:H34"/>
    </sheetView>
  </sheetViews>
  <sheetFormatPr defaultColWidth="8.85546875" defaultRowHeight="15" x14ac:dyDescent="0.25"/>
  <cols>
    <col min="1" max="1" width="5.28515625" style="3" customWidth="1"/>
    <col min="2" max="2" width="33.7109375" style="3" customWidth="1"/>
    <col min="3" max="3" width="9.7109375" style="3" customWidth="1"/>
    <col min="4" max="4" width="9" style="3" customWidth="1"/>
    <col min="5" max="5" width="9.42578125" style="3" customWidth="1"/>
    <col min="6" max="7" width="9.28515625" style="3" customWidth="1"/>
    <col min="8" max="8" width="8.7109375" style="3" customWidth="1"/>
    <col min="9" max="9" width="10.42578125" style="3" bestFit="1" customWidth="1"/>
    <col min="10" max="10" width="0" style="3" hidden="1" customWidth="1"/>
    <col min="11" max="16384" width="8.85546875" style="3"/>
  </cols>
  <sheetData>
    <row r="1" spans="1:10" ht="15.75" x14ac:dyDescent="0.25">
      <c r="A1" s="2" t="s">
        <v>73</v>
      </c>
      <c r="B1" s="2"/>
      <c r="C1" s="2"/>
      <c r="D1" s="2"/>
      <c r="E1" s="2"/>
      <c r="F1" s="2"/>
      <c r="G1" s="2"/>
      <c r="H1" s="2"/>
    </row>
    <row r="2" spans="1:10" ht="15.75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10" x14ac:dyDescent="0.25">
      <c r="B3" s="5" t="s">
        <v>2</v>
      </c>
      <c r="C3" s="5"/>
      <c r="D3" s="5"/>
      <c r="E3" s="5"/>
      <c r="F3" s="5"/>
      <c r="G3" s="5"/>
    </row>
    <row r="4" spans="1:10" ht="30" customHeight="1" x14ac:dyDescent="0.25">
      <c r="A4" s="40" t="s">
        <v>3</v>
      </c>
      <c r="B4" s="6" t="s">
        <v>4</v>
      </c>
      <c r="C4" s="7" t="s">
        <v>5</v>
      </c>
      <c r="D4" s="8"/>
      <c r="E4" s="9" t="s">
        <v>6</v>
      </c>
      <c r="F4" s="10"/>
      <c r="G4" s="9" t="s">
        <v>7</v>
      </c>
      <c r="H4" s="10"/>
    </row>
    <row r="5" spans="1:10" ht="24" customHeight="1" x14ac:dyDescent="0.25">
      <c r="A5" s="40"/>
      <c r="B5" s="6"/>
      <c r="C5" s="11" t="s">
        <v>8</v>
      </c>
      <c r="D5" s="11" t="s">
        <v>9</v>
      </c>
      <c r="E5" s="11" t="s">
        <v>10</v>
      </c>
      <c r="F5" s="11" t="s">
        <v>9</v>
      </c>
      <c r="G5" s="11" t="s">
        <v>10</v>
      </c>
      <c r="H5" s="11" t="s">
        <v>9</v>
      </c>
    </row>
    <row r="6" spans="1:10" x14ac:dyDescent="0.25">
      <c r="A6" s="12">
        <v>1</v>
      </c>
      <c r="B6" s="13" t="s">
        <v>11</v>
      </c>
      <c r="C6" s="41"/>
      <c r="D6" s="42"/>
      <c r="E6" s="41"/>
      <c r="F6" s="42"/>
      <c r="G6" s="41"/>
      <c r="H6" s="42"/>
      <c r="I6" s="15"/>
      <c r="J6" s="43">
        <f>'[1]додаток 4'!E10</f>
        <v>0</v>
      </c>
    </row>
    <row r="7" spans="1:10" x14ac:dyDescent="0.25">
      <c r="A7" s="16" t="s">
        <v>12</v>
      </c>
      <c r="B7" s="17" t="s">
        <v>13</v>
      </c>
      <c r="C7" s="41"/>
      <c r="D7" s="42"/>
      <c r="E7" s="41"/>
      <c r="F7" s="42"/>
      <c r="G7" s="41"/>
      <c r="H7" s="42"/>
      <c r="J7" s="43">
        <f>'[1]додаток 4'!E11</f>
        <v>0</v>
      </c>
    </row>
    <row r="8" spans="1:10" ht="30" x14ac:dyDescent="0.25">
      <c r="A8" s="16" t="s">
        <v>14</v>
      </c>
      <c r="B8" s="17" t="s">
        <v>17</v>
      </c>
      <c r="C8" s="44"/>
      <c r="D8" s="45"/>
      <c r="E8" s="44"/>
      <c r="F8" s="45"/>
      <c r="G8" s="44"/>
      <c r="H8" s="45"/>
      <c r="J8" s="43">
        <f>'[1]додаток 4'!E12</f>
        <v>0</v>
      </c>
    </row>
    <row r="9" spans="1:10" ht="30" x14ac:dyDescent="0.25">
      <c r="A9" s="16" t="s">
        <v>16</v>
      </c>
      <c r="B9" s="17" t="s">
        <v>19</v>
      </c>
      <c r="C9" s="44"/>
      <c r="D9" s="45"/>
      <c r="E9" s="44"/>
      <c r="F9" s="45"/>
      <c r="G9" s="44"/>
      <c r="H9" s="45"/>
      <c r="J9" s="43">
        <f>'[1]додаток 4'!E13</f>
        <v>0</v>
      </c>
    </row>
    <row r="10" spans="1:10" ht="30" x14ac:dyDescent="0.25">
      <c r="A10" s="16" t="s">
        <v>18</v>
      </c>
      <c r="B10" s="17" t="s">
        <v>21</v>
      </c>
      <c r="C10" s="44"/>
      <c r="D10" s="45"/>
      <c r="E10" s="44"/>
      <c r="F10" s="45"/>
      <c r="G10" s="44"/>
      <c r="H10" s="45"/>
      <c r="J10" s="43">
        <f>'[1]додаток 4'!E14</f>
        <v>0</v>
      </c>
    </row>
    <row r="11" spans="1:10" ht="42.75" x14ac:dyDescent="0.25">
      <c r="A11" s="16" t="s">
        <v>24</v>
      </c>
      <c r="B11" s="13" t="s">
        <v>25</v>
      </c>
      <c r="C11" s="44"/>
      <c r="D11" s="42"/>
      <c r="E11" s="44"/>
      <c r="F11" s="42"/>
      <c r="G11" s="44"/>
      <c r="H11" s="42"/>
      <c r="J11" s="43">
        <f>'[1]додаток 4'!E15</f>
        <v>0</v>
      </c>
    </row>
    <row r="12" spans="1:10" x14ac:dyDescent="0.25">
      <c r="A12" s="16" t="s">
        <v>26</v>
      </c>
      <c r="B12" s="13" t="s">
        <v>27</v>
      </c>
      <c r="C12" s="41"/>
      <c r="D12" s="42"/>
      <c r="E12" s="41"/>
      <c r="F12" s="42"/>
      <c r="G12" s="41"/>
      <c r="H12" s="42"/>
      <c r="J12" s="43">
        <f>'[1]додаток 4'!E16</f>
        <v>0</v>
      </c>
    </row>
    <row r="13" spans="1:10" ht="30" x14ac:dyDescent="0.25">
      <c r="A13" s="16" t="s">
        <v>28</v>
      </c>
      <c r="B13" s="17" t="s">
        <v>29</v>
      </c>
      <c r="C13" s="44"/>
      <c r="D13" s="45"/>
      <c r="E13" s="44"/>
      <c r="F13" s="45"/>
      <c r="G13" s="44"/>
      <c r="H13" s="45"/>
      <c r="J13" s="43">
        <f>'[1]додаток 4'!E17</f>
        <v>0</v>
      </c>
    </row>
    <row r="14" spans="1:10" ht="18.600000000000001" customHeight="1" x14ac:dyDescent="0.25">
      <c r="A14" s="16" t="s">
        <v>30</v>
      </c>
      <c r="B14" s="17" t="s">
        <v>31</v>
      </c>
      <c r="C14" s="44"/>
      <c r="D14" s="45"/>
      <c r="E14" s="44"/>
      <c r="F14" s="45"/>
      <c r="G14" s="44"/>
      <c r="H14" s="45"/>
      <c r="J14" s="43">
        <f>'[1]додаток 4'!E18</f>
        <v>0</v>
      </c>
    </row>
    <row r="15" spans="1:10" ht="13.9" customHeight="1" x14ac:dyDescent="0.25">
      <c r="A15" s="16" t="s">
        <v>32</v>
      </c>
      <c r="B15" s="17" t="s">
        <v>33</v>
      </c>
      <c r="C15" s="44"/>
      <c r="D15" s="45"/>
      <c r="E15" s="44"/>
      <c r="F15" s="45"/>
      <c r="G15" s="44"/>
      <c r="H15" s="45"/>
      <c r="J15" s="43">
        <f>'[1]додаток 4'!E19</f>
        <v>0</v>
      </c>
    </row>
    <row r="16" spans="1:10" ht="28.5" x14ac:dyDescent="0.25">
      <c r="A16" s="16" t="s">
        <v>34</v>
      </c>
      <c r="B16" s="13" t="s">
        <v>35</v>
      </c>
      <c r="C16" s="41"/>
      <c r="D16" s="42"/>
      <c r="E16" s="41"/>
      <c r="F16" s="42"/>
      <c r="G16" s="41"/>
      <c r="H16" s="42"/>
      <c r="I16" s="15"/>
      <c r="J16" s="43">
        <f>'[1]додаток 4'!E20</f>
        <v>0</v>
      </c>
    </row>
    <row r="17" spans="1:10" ht="15.6" customHeight="1" x14ac:dyDescent="0.25">
      <c r="A17" s="16" t="s">
        <v>36</v>
      </c>
      <c r="B17" s="17" t="s">
        <v>37</v>
      </c>
      <c r="C17" s="44"/>
      <c r="D17" s="45"/>
      <c r="E17" s="44"/>
      <c r="F17" s="45"/>
      <c r="G17" s="44"/>
      <c r="H17" s="45"/>
      <c r="J17" s="43">
        <f>'[1]додаток 4'!E21</f>
        <v>0</v>
      </c>
    </row>
    <row r="18" spans="1:10" ht="18.600000000000001" customHeight="1" x14ac:dyDescent="0.25">
      <c r="A18" s="16" t="s">
        <v>38</v>
      </c>
      <c r="B18" s="17" t="s">
        <v>29</v>
      </c>
      <c r="C18" s="44"/>
      <c r="D18" s="45"/>
      <c r="E18" s="44"/>
      <c r="F18" s="45"/>
      <c r="G18" s="44"/>
      <c r="H18" s="45"/>
      <c r="J18" s="43">
        <f>'[1]додаток 4'!E22</f>
        <v>0</v>
      </c>
    </row>
    <row r="19" spans="1:10" ht="21" customHeight="1" x14ac:dyDescent="0.25">
      <c r="A19" s="16" t="s">
        <v>39</v>
      </c>
      <c r="B19" s="17" t="s">
        <v>33</v>
      </c>
      <c r="C19" s="44"/>
      <c r="D19" s="45"/>
      <c r="E19" s="44"/>
      <c r="F19" s="45"/>
      <c r="G19" s="44"/>
      <c r="H19" s="45"/>
      <c r="J19" s="43">
        <f>'[1]додаток 4'!E23</f>
        <v>0</v>
      </c>
    </row>
    <row r="20" spans="1:10" x14ac:dyDescent="0.25">
      <c r="A20" s="20">
        <v>2</v>
      </c>
      <c r="B20" s="13" t="s">
        <v>40</v>
      </c>
      <c r="C20" s="41"/>
      <c r="D20" s="42"/>
      <c r="E20" s="41"/>
      <c r="F20" s="42"/>
      <c r="G20" s="41"/>
      <c r="H20" s="42"/>
      <c r="I20" s="15"/>
      <c r="J20" s="43">
        <f>'[1]додаток 4'!E24</f>
        <v>0</v>
      </c>
    </row>
    <row r="21" spans="1:10" x14ac:dyDescent="0.25">
      <c r="A21" s="16" t="s">
        <v>41</v>
      </c>
      <c r="B21" s="17" t="s">
        <v>37</v>
      </c>
      <c r="C21" s="44"/>
      <c r="D21" s="45"/>
      <c r="E21" s="44"/>
      <c r="F21" s="45"/>
      <c r="G21" s="44"/>
      <c r="H21" s="45"/>
      <c r="J21" s="43">
        <f>'[1]додаток 4'!E25</f>
        <v>0</v>
      </c>
    </row>
    <row r="22" spans="1:10" x14ac:dyDescent="0.25">
      <c r="A22" s="16" t="s">
        <v>42</v>
      </c>
      <c r="B22" s="17" t="s">
        <v>29</v>
      </c>
      <c r="C22" s="44"/>
      <c r="D22" s="45"/>
      <c r="E22" s="44"/>
      <c r="F22" s="45"/>
      <c r="G22" s="44"/>
      <c r="H22" s="45"/>
      <c r="J22" s="43">
        <f>'[1]додаток 4'!E26</f>
        <v>0</v>
      </c>
    </row>
    <row r="23" spans="1:10" x14ac:dyDescent="0.25">
      <c r="A23" s="16" t="s">
        <v>43</v>
      </c>
      <c r="B23" s="17" t="s">
        <v>33</v>
      </c>
      <c r="C23" s="44"/>
      <c r="D23" s="45"/>
      <c r="E23" s="44"/>
      <c r="F23" s="45"/>
      <c r="G23" s="44"/>
      <c r="H23" s="45"/>
      <c r="J23" s="43">
        <f>'[1]додаток 4'!E27</f>
        <v>0</v>
      </c>
    </row>
    <row r="24" spans="1:10" x14ac:dyDescent="0.25">
      <c r="A24" s="12">
        <v>3</v>
      </c>
      <c r="B24" s="13" t="s">
        <v>44</v>
      </c>
      <c r="C24" s="46"/>
      <c r="D24" s="46"/>
      <c r="E24" s="46"/>
      <c r="F24" s="47"/>
      <c r="G24" s="46"/>
      <c r="H24" s="45"/>
      <c r="J24" s="43">
        <f>'[1]додаток 4'!E28</f>
        <v>0</v>
      </c>
    </row>
    <row r="25" spans="1:10" x14ac:dyDescent="0.25">
      <c r="A25" s="12">
        <v>4</v>
      </c>
      <c r="B25" s="13" t="s">
        <v>45</v>
      </c>
      <c r="C25" s="46"/>
      <c r="D25" s="46"/>
      <c r="E25" s="46"/>
      <c r="F25" s="47"/>
      <c r="G25" s="46"/>
      <c r="H25" s="45"/>
      <c r="J25" s="43">
        <f>'[1]додаток 4'!E29</f>
        <v>0</v>
      </c>
    </row>
    <row r="26" spans="1:10" x14ac:dyDescent="0.25">
      <c r="A26" s="12">
        <v>5</v>
      </c>
      <c r="B26" s="13" t="s">
        <v>46</v>
      </c>
      <c r="C26" s="41"/>
      <c r="D26" s="42"/>
      <c r="E26" s="41"/>
      <c r="F26" s="42"/>
      <c r="G26" s="41"/>
      <c r="H26" s="42"/>
      <c r="I26" s="15"/>
      <c r="J26" s="43">
        <f>'[1]додаток 4'!E30</f>
        <v>0</v>
      </c>
    </row>
    <row r="27" spans="1:10" x14ac:dyDescent="0.25">
      <c r="A27" s="12">
        <v>6</v>
      </c>
      <c r="B27" s="13" t="s">
        <v>47</v>
      </c>
      <c r="C27" s="41"/>
      <c r="D27" s="48"/>
      <c r="E27" s="41"/>
      <c r="F27" s="48"/>
      <c r="G27" s="41"/>
      <c r="H27" s="48"/>
      <c r="J27" s="43">
        <f>'[1]додаток 4'!E31</f>
        <v>0</v>
      </c>
    </row>
    <row r="28" spans="1:10" x14ac:dyDescent="0.25">
      <c r="A28" s="12">
        <v>7</v>
      </c>
      <c r="B28" s="13" t="s">
        <v>48</v>
      </c>
      <c r="C28" s="41"/>
      <c r="D28" s="42"/>
      <c r="E28" s="41"/>
      <c r="F28" s="42"/>
      <c r="G28" s="41"/>
      <c r="H28" s="42"/>
      <c r="J28" s="43">
        <f>'[1]додаток 4'!E32</f>
        <v>0</v>
      </c>
    </row>
    <row r="29" spans="1:10" x14ac:dyDescent="0.25">
      <c r="A29" s="16" t="s">
        <v>49</v>
      </c>
      <c r="B29" s="17" t="s">
        <v>50</v>
      </c>
      <c r="C29" s="44"/>
      <c r="D29" s="45"/>
      <c r="E29" s="44"/>
      <c r="F29" s="45"/>
      <c r="G29" s="44"/>
      <c r="H29" s="45"/>
      <c r="J29" s="43">
        <f>'[1]додаток 4'!E33</f>
        <v>0</v>
      </c>
    </row>
    <row r="30" spans="1:10" ht="30" x14ac:dyDescent="0.25">
      <c r="A30" s="16" t="s">
        <v>51</v>
      </c>
      <c r="B30" s="17" t="s">
        <v>52</v>
      </c>
      <c r="C30" s="44"/>
      <c r="D30" s="45"/>
      <c r="E30" s="44"/>
      <c r="F30" s="45"/>
      <c r="G30" s="44"/>
      <c r="H30" s="45"/>
      <c r="J30" s="43">
        <f>'[1]додаток 4'!E34</f>
        <v>0</v>
      </c>
    </row>
    <row r="31" spans="1:10" ht="28.5" x14ac:dyDescent="0.25">
      <c r="A31" s="12">
        <v>8</v>
      </c>
      <c r="B31" s="13" t="s">
        <v>53</v>
      </c>
      <c r="C31" s="41"/>
      <c r="D31" s="42"/>
      <c r="E31" s="41"/>
      <c r="F31" s="42"/>
      <c r="G31" s="41"/>
      <c r="H31" s="42"/>
      <c r="J31" s="43">
        <f>'[1]додаток 4'!E35</f>
        <v>0</v>
      </c>
    </row>
    <row r="32" spans="1:10" ht="28.5" x14ac:dyDescent="0.25">
      <c r="A32" s="12">
        <v>9</v>
      </c>
      <c r="B32" s="13" t="s">
        <v>54</v>
      </c>
      <c r="C32" s="42"/>
      <c r="D32" s="42"/>
      <c r="E32" s="12"/>
      <c r="F32" s="42"/>
      <c r="G32" s="20"/>
      <c r="H32" s="42"/>
      <c r="J32" s="43">
        <f>'[1]додаток 4'!E36</f>
        <v>0</v>
      </c>
    </row>
    <row r="33" spans="1:10" ht="42.75" x14ac:dyDescent="0.25">
      <c r="A33" s="12">
        <v>12</v>
      </c>
      <c r="B33" s="13" t="s">
        <v>71</v>
      </c>
      <c r="C33" s="42"/>
      <c r="D33" s="20"/>
      <c r="E33" s="42"/>
      <c r="F33" s="20"/>
      <c r="G33" s="42"/>
      <c r="H33" s="42"/>
      <c r="J33" s="43">
        <f>'[1]додаток 4'!E37</f>
        <v>3138.1800000000003</v>
      </c>
    </row>
    <row r="34" spans="1:10" x14ac:dyDescent="0.25">
      <c r="A34" s="20">
        <v>13</v>
      </c>
      <c r="B34" s="17" t="s">
        <v>61</v>
      </c>
      <c r="C34" s="49"/>
      <c r="D34" s="46"/>
      <c r="E34" s="49"/>
      <c r="F34" s="46"/>
      <c r="G34" s="49"/>
      <c r="H34" s="46"/>
    </row>
    <row r="36" spans="1:10" ht="15.75" x14ac:dyDescent="0.25">
      <c r="B36" s="24" t="s">
        <v>62</v>
      </c>
      <c r="C36" s="3" t="s">
        <v>63</v>
      </c>
      <c r="G36" s="25" t="s">
        <v>64</v>
      </c>
    </row>
    <row r="37" spans="1:10" x14ac:dyDescent="0.25">
      <c r="B37" s="3" t="s">
        <v>65</v>
      </c>
      <c r="C37" s="26" t="s">
        <v>66</v>
      </c>
      <c r="G37" s="27" t="s">
        <v>67</v>
      </c>
    </row>
  </sheetData>
  <mergeCells count="8">
    <mergeCell ref="A1:H1"/>
    <mergeCell ref="A2:H2"/>
    <mergeCell ref="B3:G3"/>
    <mergeCell ref="A4:A5"/>
    <mergeCell ref="B4:B5"/>
    <mergeCell ref="C4:D4"/>
    <mergeCell ref="E4:F4"/>
    <mergeCell ref="G4:H4"/>
  </mergeCells>
  <pageMargins left="0.70866141732283472" right="0.31496062992125984" top="0.74803149606299213" bottom="0.74803149606299213" header="0" footer="0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6E043-BB05-4C64-9083-0C404BB4DDE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Структура ТЕ</vt:lpstr>
      <vt:lpstr>Струк В</vt:lpstr>
      <vt:lpstr>Стрку Т</vt:lpstr>
      <vt:lpstr>Струк 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2026-01-21T08:18:03Z</dcterms:created>
  <dcterms:modified xsi:type="dcterms:W3CDTF">2026-01-21T08:20:06Z</dcterms:modified>
</cp:coreProperties>
</file>